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19440" windowHeight="8145"/>
  </bookViews>
  <sheets>
    <sheet name="Instructions" sheetId="8" r:id="rId1"/>
    <sheet name="Data Collection Form" sheetId="1" r:id="rId2"/>
    <sheet name="Graphs" sheetId="3" r:id="rId3"/>
    <sheet name="Sheet2" sheetId="2" state="hidden" r:id="rId4"/>
    <sheet name="Paper Form" sheetId="5" r:id="rId5"/>
    <sheet name="Reflection Action &amp; Improvement" sheetId="6" r:id="rId6"/>
  </sheets>
  <definedNames>
    <definedName name="_xlnm._FilterDatabase" localSheetId="1" hidden="1">'Data Collection Form'!$A$2:$M$132</definedName>
    <definedName name="months">OFFSET(Sheet2!$C$2,0,0,Sheet2!$A$3,1)</definedName>
    <definedName name="_xlnm.Print_Area" localSheetId="2">Graphs!$D$1:$Z$45</definedName>
    <definedName name="_xlnm.Print_Area" localSheetId="4">'Paper Form'!$B$2:$AC$14</definedName>
    <definedName name="_xlnm.Print_Area" localSheetId="5">'Reflection Action &amp; Improvement'!$A$1:$D$22</definedName>
    <definedName name="q1per">OFFSET(Sheet2!$D$2,0,0,Sheet2!$A$3,1)</definedName>
    <definedName name="q2per">OFFSET(Sheet2!$E$2,0,0,Sheet2!$A$3,1)</definedName>
    <definedName name="q3per">OFFSET(Sheet2!$G$2,0,0,Sheet2!$A$3,1)</definedName>
    <definedName name="q4per">OFFSET(Sheet2!$H$2,0,0,Sheet2!$A$3,1)</definedName>
    <definedName name="q5per">OFFSET(Sheet2!$I$2,0,0,Sheet2!$A$3,1)</definedName>
    <definedName name="q6per">OFFSET(Sheet2!$M$2,0,0,Sheet2!$A$3,1)</definedName>
  </definedNames>
  <calcPr calcId="145621" concurrentCalc="0"/>
</workbook>
</file>

<file path=xl/calcChain.xml><?xml version="1.0" encoding="utf-8"?>
<calcChain xmlns="http://schemas.openxmlformats.org/spreadsheetml/2006/main">
  <c r="A2" i="2" l="1"/>
  <c r="A1" i="2"/>
  <c r="C2" i="2"/>
  <c r="C3" i="2"/>
  <c r="C4" i="2"/>
  <c r="C5" i="2"/>
  <c r="C6" i="2"/>
  <c r="C7" i="2"/>
  <c r="C8" i="2"/>
  <c r="C9" i="2"/>
  <c r="C10" i="2"/>
  <c r="C11" i="2"/>
  <c r="C12" i="2"/>
  <c r="C13" i="2"/>
  <c r="C14" i="2"/>
  <c r="C15" i="2"/>
  <c r="R2" i="2"/>
  <c r="R3" i="2"/>
  <c r="R4" i="2"/>
  <c r="R5" i="2"/>
  <c r="K127" i="1"/>
  <c r="K128" i="1"/>
  <c r="K129" i="1"/>
  <c r="K130" i="1"/>
  <c r="K131" i="1"/>
  <c r="K132" i="1"/>
  <c r="L132" i="1"/>
  <c r="L131" i="1"/>
  <c r="B5" i="2"/>
  <c r="B6" i="2"/>
  <c r="B7" i="2"/>
  <c r="B2" i="2"/>
  <c r="B3" i="2"/>
  <c r="B4" i="2"/>
  <c r="B8" i="2"/>
  <c r="B9" i="2"/>
  <c r="B10" i="2"/>
  <c r="B11" i="2"/>
  <c r="B12" i="2"/>
  <c r="B13" i="2"/>
  <c r="B14" i="2"/>
  <c r="B15" i="2"/>
  <c r="C16" i="2"/>
  <c r="B16" i="2"/>
  <c r="C17" i="2"/>
  <c r="B17" i="2"/>
  <c r="C18" i="2"/>
  <c r="B18" i="2"/>
  <c r="C19" i="2"/>
  <c r="B19" i="2"/>
  <c r="C20" i="2"/>
  <c r="B20" i="2"/>
  <c r="C21" i="2"/>
  <c r="B21" i="2"/>
  <c r="C22" i="2"/>
  <c r="B22" i="2"/>
  <c r="C23" i="2"/>
  <c r="B23" i="2"/>
  <c r="C24" i="2"/>
  <c r="B24" i="2"/>
  <c r="C25" i="2"/>
  <c r="B25" i="2"/>
  <c r="C26" i="2"/>
  <c r="B26" i="2"/>
  <c r="C27" i="2"/>
  <c r="B27" i="2"/>
  <c r="C28" i="2"/>
  <c r="B28" i="2"/>
  <c r="C29" i="2"/>
  <c r="B29" i="2"/>
  <c r="C30" i="2"/>
  <c r="B30" i="2"/>
  <c r="C31" i="2"/>
  <c r="B31" i="2"/>
  <c r="C32" i="2"/>
  <c r="B32" i="2"/>
  <c r="C33" i="2"/>
  <c r="B33" i="2"/>
  <c r="C34" i="2"/>
  <c r="B34" i="2"/>
  <c r="C35" i="2"/>
  <c r="B35" i="2"/>
  <c r="C36" i="2"/>
  <c r="B36" i="2"/>
  <c r="C37" i="2"/>
  <c r="B37" i="2"/>
  <c r="C38" i="2"/>
  <c r="B38" i="2"/>
  <c r="C39" i="2"/>
  <c r="B39" i="2"/>
  <c r="C40" i="2"/>
  <c r="B40" i="2"/>
  <c r="C41" i="2"/>
  <c r="B41" i="2"/>
  <c r="C42" i="2"/>
  <c r="B42" i="2"/>
  <c r="C43" i="2"/>
  <c r="B43" i="2"/>
  <c r="C44" i="2"/>
  <c r="B44" i="2"/>
  <c r="C45" i="2"/>
  <c r="B45" i="2"/>
  <c r="C46" i="2"/>
  <c r="B46" i="2"/>
  <c r="C47" i="2"/>
  <c r="B47" i="2"/>
  <c r="C48" i="2"/>
  <c r="B48" i="2"/>
  <c r="C49" i="2"/>
  <c r="B49" i="2"/>
  <c r="C50" i="2"/>
  <c r="B50" i="2"/>
  <c r="A3" i="2"/>
  <c r="L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3" i="1"/>
  <c r="L54" i="1"/>
  <c r="L55" i="1"/>
  <c r="L56" i="1"/>
  <c r="L57" i="1"/>
  <c r="L58" i="1"/>
  <c r="L59" i="1"/>
  <c r="L60"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K15" i="1"/>
  <c r="K14"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27" i="1"/>
  <c r="K26" i="1"/>
  <c r="K25" i="1"/>
  <c r="K24" i="1"/>
  <c r="K23" i="1"/>
  <c r="K16" i="1"/>
  <c r="K17" i="1"/>
  <c r="K18" i="1"/>
  <c r="K19" i="1"/>
  <c r="K20" i="1"/>
  <c r="K21" i="1"/>
  <c r="K22" i="1"/>
  <c r="K3" i="1"/>
  <c r="K133" i="1"/>
  <c r="O51" i="2"/>
  <c r="R51" i="2"/>
  <c r="X51" i="2"/>
  <c r="W51" i="2"/>
  <c r="V51" i="2"/>
  <c r="P51" i="2"/>
  <c r="U51" i="2"/>
  <c r="S51" i="2"/>
  <c r="Y51" i="2"/>
  <c r="Q51" i="2"/>
  <c r="T51" i="2"/>
  <c r="W2" i="2"/>
  <c r="X2" i="2"/>
  <c r="V2" i="2"/>
  <c r="A3" i="3"/>
  <c r="O2" i="2"/>
  <c r="F2" i="2"/>
  <c r="S2" i="2"/>
  <c r="P2" i="2"/>
  <c r="T2" i="2"/>
  <c r="U2" i="2"/>
  <c r="Q2" i="2"/>
  <c r="Y2" i="2"/>
  <c r="X3" i="2"/>
  <c r="L2" i="2"/>
  <c r="J2" i="2"/>
  <c r="B3" i="3"/>
  <c r="Y3" i="2"/>
  <c r="T3" i="2"/>
  <c r="O3" i="2"/>
  <c r="F3" i="2"/>
  <c r="Q3" i="2"/>
  <c r="S3" i="2"/>
  <c r="A4" i="3"/>
  <c r="U3" i="2"/>
  <c r="W3" i="2"/>
  <c r="P3" i="2"/>
  <c r="V3" i="2"/>
  <c r="K2" i="2"/>
  <c r="M2" i="2"/>
  <c r="H2" i="2"/>
  <c r="I2" i="2"/>
  <c r="E2" i="2"/>
  <c r="D2" i="2"/>
  <c r="G2" i="2"/>
  <c r="V4" i="2"/>
  <c r="L3" i="2"/>
  <c r="X4" i="2"/>
  <c r="Y4" i="2"/>
  <c r="O4" i="2"/>
  <c r="F4" i="2"/>
  <c r="U4" i="2"/>
  <c r="T4" i="2"/>
  <c r="Q4" i="2"/>
  <c r="W4" i="2"/>
  <c r="S4" i="2"/>
  <c r="P4" i="2"/>
  <c r="A5" i="3"/>
  <c r="G3" i="2"/>
  <c r="H3" i="2"/>
  <c r="D3" i="2"/>
  <c r="K3" i="2"/>
  <c r="M3" i="2"/>
  <c r="B4" i="3"/>
  <c r="J3" i="2"/>
  <c r="I3" i="2"/>
  <c r="E3" i="2"/>
  <c r="E4" i="2"/>
  <c r="B5" i="3"/>
  <c r="S5" i="2"/>
  <c r="L4" i="2"/>
  <c r="X5" i="2"/>
  <c r="V5" i="2"/>
  <c r="Q5" i="2"/>
  <c r="H4" i="2"/>
  <c r="K4" i="2"/>
  <c r="I4" i="2"/>
  <c r="M4" i="2"/>
  <c r="J4" i="2"/>
  <c r="G4" i="2"/>
  <c r="D4" i="2"/>
  <c r="O6" i="2"/>
  <c r="F6" i="2"/>
  <c r="P5" i="2"/>
  <c r="A6" i="3"/>
  <c r="U5" i="2"/>
  <c r="O5" i="2"/>
  <c r="F5" i="2"/>
  <c r="Y5" i="2"/>
  <c r="T5" i="2"/>
  <c r="W5" i="2"/>
  <c r="L5" i="2"/>
  <c r="X6" i="2"/>
  <c r="R6" i="2"/>
  <c r="J5" i="2"/>
  <c r="Q6" i="2"/>
  <c r="U6" i="2"/>
  <c r="O7" i="2"/>
  <c r="F7" i="2"/>
  <c r="S6" i="2"/>
  <c r="A7" i="3"/>
  <c r="T6" i="2"/>
  <c r="P6" i="2"/>
  <c r="W6" i="2"/>
  <c r="Y6" i="2"/>
  <c r="D5" i="2"/>
  <c r="V6" i="2"/>
  <c r="B6" i="3"/>
  <c r="H5" i="2"/>
  <c r="G5" i="2"/>
  <c r="M5" i="2"/>
  <c r="I5" i="2"/>
  <c r="E5" i="2"/>
  <c r="K5" i="2"/>
  <c r="J6" i="2"/>
  <c r="L6" i="2"/>
  <c r="X7" i="2"/>
  <c r="R7" i="2"/>
  <c r="B7" i="3"/>
  <c r="E6" i="2"/>
  <c r="I6" i="2"/>
  <c r="H6" i="2"/>
  <c r="M6" i="2"/>
  <c r="G6" i="2"/>
  <c r="T7" i="2"/>
  <c r="P7" i="2"/>
  <c r="W7" i="2"/>
  <c r="Y7" i="2"/>
  <c r="U7" i="2"/>
  <c r="V7" i="2"/>
  <c r="J7" i="2"/>
  <c r="Q7" i="2"/>
  <c r="S7" i="2"/>
  <c r="D6" i="2"/>
  <c r="A8" i="3"/>
  <c r="K6" i="2"/>
  <c r="L7" i="2"/>
  <c r="X8" i="2"/>
  <c r="R8" i="2"/>
  <c r="Q8" i="2"/>
  <c r="U8" i="2"/>
  <c r="A9" i="3"/>
  <c r="T8" i="2"/>
  <c r="W8" i="2"/>
  <c r="S8" i="2"/>
  <c r="P8" i="2"/>
  <c r="V8" i="2"/>
  <c r="Y8" i="2"/>
  <c r="O8" i="2"/>
  <c r="M7" i="2"/>
  <c r="G7" i="2"/>
  <c r="K7" i="2"/>
  <c r="D7" i="2"/>
  <c r="E7" i="2"/>
  <c r="H7" i="2"/>
  <c r="I7" i="2"/>
  <c r="B8" i="3"/>
  <c r="J8" i="2"/>
  <c r="L8" i="2"/>
  <c r="F8" i="2"/>
  <c r="O9" i="2"/>
  <c r="R9" i="2"/>
  <c r="U9" i="2"/>
  <c r="X9" i="2"/>
  <c r="M8" i="2"/>
  <c r="I8" i="2"/>
  <c r="H8" i="2"/>
  <c r="Y9" i="2"/>
  <c r="V9" i="2"/>
  <c r="T9" i="2"/>
  <c r="W9" i="2"/>
  <c r="P9" i="2"/>
  <c r="S9" i="2"/>
  <c r="A10" i="3"/>
  <c r="Q9" i="2"/>
  <c r="E8" i="2"/>
  <c r="G8" i="2"/>
  <c r="D8" i="2"/>
  <c r="K8" i="2"/>
  <c r="D9" i="2"/>
  <c r="B10" i="3"/>
  <c r="G9" i="2"/>
  <c r="M9" i="2"/>
  <c r="K9" i="2"/>
  <c r="I9" i="2"/>
  <c r="E9" i="2"/>
  <c r="J9" i="2"/>
  <c r="H9" i="2"/>
  <c r="L9" i="2"/>
  <c r="F9" i="2"/>
  <c r="X10" i="2"/>
  <c r="R10" i="2"/>
  <c r="Y10" i="2"/>
  <c r="U10" i="2"/>
  <c r="O11" i="2"/>
  <c r="O10" i="2"/>
  <c r="J10" i="2"/>
  <c r="S10" i="2"/>
  <c r="P10" i="2"/>
  <c r="A11" i="3"/>
  <c r="T10" i="2"/>
  <c r="W10" i="2"/>
  <c r="Q10" i="2"/>
  <c r="V10" i="2"/>
  <c r="X12" i="2"/>
  <c r="Y11" i="2"/>
  <c r="A12" i="3"/>
  <c r="B12" i="3"/>
  <c r="U11" i="2"/>
  <c r="T11" i="2"/>
  <c r="W11" i="2"/>
  <c r="Q11" i="2"/>
  <c r="S11" i="2"/>
  <c r="V11" i="2"/>
  <c r="P11" i="2"/>
  <c r="L11" i="2"/>
  <c r="F11" i="2"/>
  <c r="L10" i="2"/>
  <c r="F10" i="2"/>
  <c r="X11" i="2"/>
  <c r="R11" i="2"/>
  <c r="H10" i="2"/>
  <c r="M10" i="2"/>
  <c r="D10" i="2"/>
  <c r="I10" i="2"/>
  <c r="K10" i="2"/>
  <c r="E10" i="2"/>
  <c r="G10" i="2"/>
  <c r="B11" i="3"/>
  <c r="J11" i="2"/>
  <c r="K11" i="2"/>
  <c r="I11" i="2"/>
  <c r="E11" i="2"/>
  <c r="M11" i="2"/>
  <c r="G11" i="2"/>
  <c r="H11" i="2"/>
  <c r="D11" i="2"/>
  <c r="O12" i="2"/>
  <c r="L12" i="2"/>
  <c r="A13" i="3"/>
  <c r="W12" i="2"/>
  <c r="V12" i="2"/>
  <c r="Q12" i="2"/>
  <c r="S13" i="2"/>
  <c r="T12" i="2"/>
  <c r="S12" i="2"/>
  <c r="Y12" i="2"/>
  <c r="U12" i="2"/>
  <c r="R12" i="2"/>
  <c r="P12" i="2"/>
  <c r="B13" i="3"/>
  <c r="I12" i="2"/>
  <c r="D12" i="2"/>
  <c r="G12" i="2"/>
  <c r="M12" i="2"/>
  <c r="E12" i="2"/>
  <c r="H12" i="2"/>
  <c r="K12" i="2"/>
  <c r="J12" i="2"/>
  <c r="F12" i="2"/>
  <c r="R13" i="2"/>
  <c r="X13" i="2"/>
  <c r="U13" i="2"/>
  <c r="O13" i="2"/>
  <c r="K13" i="2"/>
  <c r="A14" i="3"/>
  <c r="X14" i="2"/>
  <c r="P13" i="2"/>
  <c r="Y13" i="2"/>
  <c r="Q13" i="2"/>
  <c r="W13" i="2"/>
  <c r="T13" i="2"/>
  <c r="V13" i="2"/>
  <c r="B14" i="3"/>
  <c r="J13" i="2"/>
  <c r="F13" i="2"/>
  <c r="L13" i="2"/>
  <c r="G13" i="2"/>
  <c r="I13" i="2"/>
  <c r="H13" i="2"/>
  <c r="S14" i="2"/>
  <c r="Q14" i="2"/>
  <c r="O14" i="2"/>
  <c r="K14" i="2"/>
  <c r="A15" i="3"/>
  <c r="M13" i="2"/>
  <c r="E13" i="2"/>
  <c r="D13" i="2"/>
  <c r="T14" i="2"/>
  <c r="W14" i="2"/>
  <c r="Y14" i="2"/>
  <c r="R14" i="2"/>
  <c r="U14" i="2"/>
  <c r="V14" i="2"/>
  <c r="P14" i="2"/>
  <c r="B15" i="3"/>
  <c r="U15" i="2"/>
  <c r="L14" i="2"/>
  <c r="V16" i="2"/>
  <c r="I14" i="2"/>
  <c r="D14" i="2"/>
  <c r="M14" i="2"/>
  <c r="E14" i="2"/>
  <c r="F14" i="2"/>
  <c r="H14" i="2"/>
  <c r="G14" i="2"/>
  <c r="J14" i="2"/>
  <c r="Q15" i="2"/>
  <c r="O15" i="2"/>
  <c r="L15" i="2"/>
  <c r="A16" i="3"/>
  <c r="T15" i="2"/>
  <c r="R15" i="2"/>
  <c r="P15" i="2"/>
  <c r="S15" i="2"/>
  <c r="Y15" i="2"/>
  <c r="W15" i="2"/>
  <c r="V15" i="2"/>
  <c r="X15" i="2"/>
  <c r="T16" i="2"/>
  <c r="O16" i="2"/>
  <c r="H16" i="2"/>
  <c r="A17" i="3"/>
  <c r="B16" i="3"/>
  <c r="X17" i="2"/>
  <c r="R16" i="2"/>
  <c r="S16" i="2"/>
  <c r="Y16" i="2"/>
  <c r="Q16" i="2"/>
  <c r="U16" i="2"/>
  <c r="P16" i="2"/>
  <c r="J15" i="2"/>
  <c r="X16" i="2"/>
  <c r="W16" i="2"/>
  <c r="G15" i="2"/>
  <c r="D15" i="2"/>
  <c r="M15" i="2"/>
  <c r="I15" i="2"/>
  <c r="K15" i="2"/>
  <c r="H15" i="2"/>
  <c r="F15" i="2"/>
  <c r="E15" i="2"/>
  <c r="L16" i="2"/>
  <c r="K16" i="2"/>
  <c r="J16" i="2"/>
  <c r="F16" i="2"/>
  <c r="B17" i="3"/>
  <c r="D16" i="2"/>
  <c r="E16" i="2"/>
  <c r="I16" i="2"/>
  <c r="G16" i="2"/>
  <c r="M16" i="2"/>
  <c r="O17" i="2"/>
  <c r="L17" i="2"/>
  <c r="A18" i="3"/>
  <c r="B18" i="3"/>
  <c r="P17" i="2"/>
  <c r="Y17" i="2"/>
  <c r="U17" i="2"/>
  <c r="W17" i="2"/>
  <c r="Q17" i="2"/>
  <c r="V17" i="2"/>
  <c r="T17" i="2"/>
  <c r="S17" i="2"/>
  <c r="R17" i="2"/>
  <c r="V19" i="2"/>
  <c r="G17" i="2"/>
  <c r="D17" i="2"/>
  <c r="H17" i="2"/>
  <c r="M17" i="2"/>
  <c r="E17" i="2"/>
  <c r="I17" i="2"/>
  <c r="K17" i="2"/>
  <c r="O18" i="2"/>
  <c r="K18" i="2"/>
  <c r="A19" i="3"/>
  <c r="B19" i="3"/>
  <c r="W18" i="2"/>
  <c r="V18" i="2"/>
  <c r="S18" i="2"/>
  <c r="T18" i="2"/>
  <c r="Y18" i="2"/>
  <c r="J17" i="2"/>
  <c r="Q18" i="2"/>
  <c r="F17" i="2"/>
  <c r="U18" i="2"/>
  <c r="P18" i="2"/>
  <c r="R18" i="2"/>
  <c r="X18" i="2"/>
  <c r="X19" i="2"/>
  <c r="F18" i="2"/>
  <c r="J18" i="2"/>
  <c r="L18" i="2"/>
  <c r="R19" i="2"/>
  <c r="U20" i="2"/>
  <c r="D18" i="2"/>
  <c r="S19" i="2"/>
  <c r="I18" i="2"/>
  <c r="G18" i="2"/>
  <c r="M18" i="2"/>
  <c r="E18" i="2"/>
  <c r="U19" i="2"/>
  <c r="H18" i="2"/>
  <c r="O19" i="2"/>
  <c r="L19" i="2"/>
  <c r="P19" i="2"/>
  <c r="A20" i="3"/>
  <c r="B20" i="3"/>
  <c r="Q19" i="2"/>
  <c r="Y19" i="2"/>
  <c r="W19" i="2"/>
  <c r="T19" i="2"/>
  <c r="X21" i="2"/>
  <c r="T20" i="2"/>
  <c r="S20" i="2"/>
  <c r="Y20" i="2"/>
  <c r="Q20" i="2"/>
  <c r="W20" i="2"/>
  <c r="X20" i="2"/>
  <c r="O20" i="2"/>
  <c r="L20" i="2"/>
  <c r="P20" i="2"/>
  <c r="A21" i="3"/>
  <c r="B21" i="3"/>
  <c r="V20" i="2"/>
  <c r="R20" i="2"/>
  <c r="I19" i="2"/>
  <c r="K19" i="2"/>
  <c r="G19" i="2"/>
  <c r="H19" i="2"/>
  <c r="M19" i="2"/>
  <c r="F19" i="2"/>
  <c r="J19" i="2"/>
  <c r="D19" i="2"/>
  <c r="E19" i="2"/>
  <c r="V21" i="2"/>
  <c r="W21" i="2"/>
  <c r="S21" i="2"/>
  <c r="T21" i="2"/>
  <c r="Y21" i="2"/>
  <c r="P21" i="2"/>
  <c r="U21" i="2"/>
  <c r="O21" i="2"/>
  <c r="L21" i="2"/>
  <c r="R21" i="2"/>
  <c r="O22" i="2"/>
  <c r="Q21" i="2"/>
  <c r="A22" i="3"/>
  <c r="D20" i="2"/>
  <c r="E20" i="2"/>
  <c r="H20" i="2"/>
  <c r="I20" i="2"/>
  <c r="K20" i="2"/>
  <c r="J20" i="2"/>
  <c r="G20" i="2"/>
  <c r="F20" i="2"/>
  <c r="M20" i="2"/>
  <c r="X22" i="2"/>
  <c r="R22" i="2"/>
  <c r="K21" i="2"/>
  <c r="W22" i="2"/>
  <c r="A23" i="3"/>
  <c r="B22" i="3"/>
  <c r="D21" i="2"/>
  <c r="M21" i="2"/>
  <c r="G21" i="2"/>
  <c r="P22" i="2"/>
  <c r="U22" i="2"/>
  <c r="T22" i="2"/>
  <c r="S22" i="2"/>
  <c r="H21" i="2"/>
  <c r="Y22" i="2"/>
  <c r="V22" i="2"/>
  <c r="O23" i="2"/>
  <c r="Q22" i="2"/>
  <c r="F21" i="2"/>
  <c r="I21" i="2"/>
  <c r="E21" i="2"/>
  <c r="J21" i="2"/>
  <c r="L22" i="2"/>
  <c r="F22" i="2"/>
  <c r="X23" i="2"/>
  <c r="R23" i="2"/>
  <c r="J22" i="2"/>
  <c r="K22" i="2"/>
  <c r="V23" i="2"/>
  <c r="W23" i="2"/>
  <c r="A24" i="3"/>
  <c r="B23" i="3"/>
  <c r="H22" i="2"/>
  <c r="E22" i="2"/>
  <c r="M22" i="2"/>
  <c r="I22" i="2"/>
  <c r="D22" i="2"/>
  <c r="G22" i="2"/>
  <c r="T23" i="2"/>
  <c r="Y23" i="2"/>
  <c r="P23" i="2"/>
  <c r="U23" i="2"/>
  <c r="Q23" i="2"/>
  <c r="S23" i="2"/>
  <c r="L23" i="2"/>
  <c r="F23" i="2"/>
  <c r="X24" i="2"/>
  <c r="R24" i="2"/>
  <c r="J23" i="2"/>
  <c r="K23" i="2"/>
  <c r="V24" i="2"/>
  <c r="W24" i="2"/>
  <c r="A25" i="3"/>
  <c r="O24" i="2"/>
  <c r="B24" i="3"/>
  <c r="E23" i="2"/>
  <c r="M23" i="2"/>
  <c r="H23" i="2"/>
  <c r="D23" i="2"/>
  <c r="G23" i="2"/>
  <c r="I23" i="2"/>
  <c r="P24" i="2"/>
  <c r="U24" i="2"/>
  <c r="Q24" i="2"/>
  <c r="Y24" i="2"/>
  <c r="S24" i="2"/>
  <c r="T24" i="2"/>
  <c r="L24" i="2"/>
  <c r="F24" i="2"/>
  <c r="X25" i="2"/>
  <c r="R25" i="2"/>
  <c r="J24" i="2"/>
  <c r="K24" i="2"/>
  <c r="V25" i="2"/>
  <c r="W25" i="2"/>
  <c r="A26" i="3"/>
  <c r="O25" i="2"/>
  <c r="B25" i="3"/>
  <c r="H24" i="2"/>
  <c r="E24" i="2"/>
  <c r="M24" i="2"/>
  <c r="D24" i="2"/>
  <c r="G24" i="2"/>
  <c r="I24" i="2"/>
  <c r="S25" i="2"/>
  <c r="T25" i="2"/>
  <c r="Q25" i="2"/>
  <c r="U25" i="2"/>
  <c r="Y25" i="2"/>
  <c r="P25" i="2"/>
  <c r="L25" i="2"/>
  <c r="F25" i="2"/>
  <c r="X26" i="2"/>
  <c r="R26" i="2"/>
  <c r="J25" i="2"/>
  <c r="K25" i="2"/>
  <c r="V26" i="2"/>
  <c r="W26" i="2"/>
  <c r="A27" i="3"/>
  <c r="O26" i="2"/>
  <c r="B26" i="3"/>
  <c r="E25" i="2"/>
  <c r="M25" i="2"/>
  <c r="H25" i="2"/>
  <c r="G25" i="2"/>
  <c r="I25" i="2"/>
  <c r="D25" i="2"/>
  <c r="P26" i="2"/>
  <c r="U26" i="2"/>
  <c r="Q26" i="2"/>
  <c r="Y26" i="2"/>
  <c r="T26" i="2"/>
  <c r="S26" i="2"/>
  <c r="L26" i="2"/>
  <c r="F26" i="2"/>
  <c r="X27" i="2"/>
  <c r="R27" i="2"/>
  <c r="J26" i="2"/>
  <c r="K26" i="2"/>
  <c r="V27" i="2"/>
  <c r="W27" i="2"/>
  <c r="A28" i="3"/>
  <c r="O27" i="2"/>
  <c r="B27" i="3"/>
  <c r="H26" i="2"/>
  <c r="E26" i="2"/>
  <c r="M26" i="2"/>
  <c r="I26" i="2"/>
  <c r="D26" i="2"/>
  <c r="G26" i="2"/>
  <c r="S27" i="2"/>
  <c r="T27" i="2"/>
  <c r="Y27" i="2"/>
  <c r="P27" i="2"/>
  <c r="Q27" i="2"/>
  <c r="U27" i="2"/>
  <c r="L27" i="2"/>
  <c r="F27" i="2"/>
  <c r="X28" i="2"/>
  <c r="R28" i="2"/>
  <c r="J27" i="2"/>
  <c r="K27" i="2"/>
  <c r="V28" i="2"/>
  <c r="W28" i="2"/>
  <c r="A29" i="3"/>
  <c r="O28" i="2"/>
  <c r="B28" i="3"/>
  <c r="E27" i="2"/>
  <c r="M27" i="2"/>
  <c r="H27" i="2"/>
  <c r="D27" i="2"/>
  <c r="G27" i="2"/>
  <c r="I27" i="2"/>
  <c r="P28" i="2"/>
  <c r="U28" i="2"/>
  <c r="Q28" i="2"/>
  <c r="Y28" i="2"/>
  <c r="S28" i="2"/>
  <c r="T28" i="2"/>
  <c r="L28" i="2"/>
  <c r="F28" i="2"/>
  <c r="X29" i="2"/>
  <c r="R29" i="2"/>
  <c r="J28" i="2"/>
  <c r="K28" i="2"/>
  <c r="V29" i="2"/>
  <c r="W29" i="2"/>
  <c r="A30" i="3"/>
  <c r="O29" i="2"/>
  <c r="B29" i="3"/>
  <c r="H28" i="2"/>
  <c r="E28" i="2"/>
  <c r="M28" i="2"/>
  <c r="D28" i="2"/>
  <c r="G28" i="2"/>
  <c r="I28" i="2"/>
  <c r="S29" i="2"/>
  <c r="T29" i="2"/>
  <c r="Q29" i="2"/>
  <c r="U29" i="2"/>
  <c r="Y29" i="2"/>
  <c r="P29" i="2"/>
  <c r="L29" i="2"/>
  <c r="F29" i="2"/>
  <c r="X30" i="2"/>
  <c r="R30" i="2"/>
  <c r="J29" i="2"/>
  <c r="K29" i="2"/>
  <c r="V30" i="2"/>
  <c r="W30" i="2"/>
  <c r="A31" i="3"/>
  <c r="O30" i="2"/>
  <c r="B30" i="3"/>
  <c r="E29" i="2"/>
  <c r="M29" i="2"/>
  <c r="H29" i="2"/>
  <c r="G29" i="2"/>
  <c r="I29" i="2"/>
  <c r="D29" i="2"/>
  <c r="T30" i="2"/>
  <c r="P30" i="2"/>
  <c r="U30" i="2"/>
  <c r="Q30" i="2"/>
  <c r="Y30" i="2"/>
  <c r="S30" i="2"/>
  <c r="L30" i="2"/>
  <c r="F30" i="2"/>
  <c r="X31" i="2"/>
  <c r="R31" i="2"/>
  <c r="J30" i="2"/>
  <c r="K30" i="2"/>
  <c r="V31" i="2"/>
  <c r="W31" i="2"/>
  <c r="A32" i="3"/>
  <c r="O31" i="2"/>
  <c r="B31" i="3"/>
  <c r="H30" i="2"/>
  <c r="E30" i="2"/>
  <c r="M30" i="2"/>
  <c r="I30" i="2"/>
  <c r="D30" i="2"/>
  <c r="G30" i="2"/>
  <c r="P31" i="2"/>
  <c r="U31" i="2"/>
  <c r="Q31" i="2"/>
  <c r="Y31" i="2"/>
  <c r="S31" i="2"/>
  <c r="T31" i="2"/>
  <c r="L31" i="2"/>
  <c r="F31" i="2"/>
  <c r="X32" i="2"/>
  <c r="R32" i="2"/>
  <c r="J31" i="2"/>
  <c r="K31" i="2"/>
  <c r="V32" i="2"/>
  <c r="W32" i="2"/>
  <c r="A33" i="3"/>
  <c r="O32" i="2"/>
  <c r="B32" i="3"/>
  <c r="E31" i="2"/>
  <c r="M31" i="2"/>
  <c r="H31" i="2"/>
  <c r="D31" i="2"/>
  <c r="G31" i="2"/>
  <c r="I31" i="2"/>
  <c r="Q32" i="2"/>
  <c r="Y32" i="2"/>
  <c r="S32" i="2"/>
  <c r="T32" i="2"/>
  <c r="P32" i="2"/>
  <c r="U32" i="2"/>
  <c r="L32" i="2"/>
  <c r="F32" i="2"/>
  <c r="X33" i="2"/>
  <c r="R33" i="2"/>
  <c r="J32" i="2"/>
  <c r="K32" i="2"/>
  <c r="V33" i="2"/>
  <c r="W33" i="2"/>
  <c r="A34" i="3"/>
  <c r="O33" i="2"/>
  <c r="B33" i="3"/>
  <c r="H32" i="2"/>
  <c r="E32" i="2"/>
  <c r="M32" i="2"/>
  <c r="D32" i="2"/>
  <c r="G32" i="2"/>
  <c r="I32" i="2"/>
  <c r="S33" i="2"/>
  <c r="T33" i="2"/>
  <c r="P33" i="2"/>
  <c r="U33" i="2"/>
  <c r="Q33" i="2"/>
  <c r="Y33" i="2"/>
  <c r="L33" i="2"/>
  <c r="F33" i="2"/>
  <c r="X34" i="2"/>
  <c r="R34" i="2"/>
  <c r="J33" i="2"/>
  <c r="K33" i="2"/>
  <c r="V34" i="2"/>
  <c r="W34" i="2"/>
  <c r="A35" i="3"/>
  <c r="O34" i="2"/>
  <c r="B34" i="3"/>
  <c r="E33" i="2"/>
  <c r="M33" i="2"/>
  <c r="H33" i="2"/>
  <c r="G33" i="2"/>
  <c r="I33" i="2"/>
  <c r="D33" i="2"/>
  <c r="T34" i="2"/>
  <c r="P34" i="2"/>
  <c r="U34" i="2"/>
  <c r="Q34" i="2"/>
  <c r="Y34" i="2"/>
  <c r="S34" i="2"/>
  <c r="L34" i="2"/>
  <c r="F34" i="2"/>
  <c r="X35" i="2"/>
  <c r="R35" i="2"/>
  <c r="J34" i="2"/>
  <c r="K34" i="2"/>
  <c r="V35" i="2"/>
  <c r="W35" i="2"/>
  <c r="A36" i="3"/>
  <c r="O35" i="2"/>
  <c r="B35" i="3"/>
  <c r="H34" i="2"/>
  <c r="E34" i="2"/>
  <c r="M34" i="2"/>
  <c r="I34" i="2"/>
  <c r="D34" i="2"/>
  <c r="G34" i="2"/>
  <c r="P35" i="2"/>
  <c r="U35" i="2"/>
  <c r="Q35" i="2"/>
  <c r="Y35" i="2"/>
  <c r="S35" i="2"/>
  <c r="T35" i="2"/>
  <c r="L35" i="2"/>
  <c r="F35" i="2"/>
  <c r="X36" i="2"/>
  <c r="R36" i="2"/>
  <c r="J35" i="2"/>
  <c r="K35" i="2"/>
  <c r="V36" i="2"/>
  <c r="W36" i="2"/>
  <c r="A37" i="3"/>
  <c r="O36" i="2"/>
  <c r="B36" i="3"/>
  <c r="E35" i="2"/>
  <c r="M35" i="2"/>
  <c r="H35" i="2"/>
  <c r="D35" i="2"/>
  <c r="G35" i="2"/>
  <c r="I35" i="2"/>
  <c r="Q36" i="2"/>
  <c r="Y36" i="2"/>
  <c r="S36" i="2"/>
  <c r="T36" i="2"/>
  <c r="P36" i="2"/>
  <c r="U36" i="2"/>
  <c r="L36" i="2"/>
  <c r="F36" i="2"/>
  <c r="X37" i="2"/>
  <c r="R37" i="2"/>
  <c r="J36" i="2"/>
  <c r="K36" i="2"/>
  <c r="V37" i="2"/>
  <c r="W37" i="2"/>
  <c r="A38" i="3"/>
  <c r="O37" i="2"/>
  <c r="B37" i="3"/>
  <c r="H36" i="2"/>
  <c r="E36" i="2"/>
  <c r="M36" i="2"/>
  <c r="D36" i="2"/>
  <c r="G36" i="2"/>
  <c r="I36" i="2"/>
  <c r="S37" i="2"/>
  <c r="T37" i="2"/>
  <c r="P37" i="2"/>
  <c r="U37" i="2"/>
  <c r="Q37" i="2"/>
  <c r="Y37" i="2"/>
  <c r="L37" i="2"/>
  <c r="F37" i="2"/>
  <c r="X38" i="2"/>
  <c r="R38" i="2"/>
  <c r="J37" i="2"/>
  <c r="K37" i="2"/>
  <c r="V38" i="2"/>
  <c r="W38" i="2"/>
  <c r="A39" i="3"/>
  <c r="O38" i="2"/>
  <c r="B38" i="3"/>
  <c r="E37" i="2"/>
  <c r="M37" i="2"/>
  <c r="H37" i="2"/>
  <c r="G37" i="2"/>
  <c r="I37" i="2"/>
  <c r="D37" i="2"/>
  <c r="T38" i="2"/>
  <c r="P38" i="2"/>
  <c r="U38" i="2"/>
  <c r="Q38" i="2"/>
  <c r="Y38" i="2"/>
  <c r="S38" i="2"/>
  <c r="L38" i="2"/>
  <c r="F38" i="2"/>
  <c r="X39" i="2"/>
  <c r="R39" i="2"/>
  <c r="J38" i="2"/>
  <c r="K38" i="2"/>
  <c r="V39" i="2"/>
  <c r="W39" i="2"/>
  <c r="A40" i="3"/>
  <c r="O39" i="2"/>
  <c r="B39" i="3"/>
  <c r="H38" i="2"/>
  <c r="E38" i="2"/>
  <c r="M38" i="2"/>
  <c r="I38" i="2"/>
  <c r="D38" i="2"/>
  <c r="G38" i="2"/>
  <c r="P39" i="2"/>
  <c r="U39" i="2"/>
  <c r="Q39" i="2"/>
  <c r="Y39" i="2"/>
  <c r="S39" i="2"/>
  <c r="T39" i="2"/>
  <c r="L39" i="2"/>
  <c r="F39" i="2"/>
  <c r="X40" i="2"/>
  <c r="R40" i="2"/>
  <c r="J39" i="2"/>
  <c r="K39" i="2"/>
  <c r="V40" i="2"/>
  <c r="W40" i="2"/>
  <c r="A41" i="3"/>
  <c r="O40" i="2"/>
  <c r="B40" i="3"/>
  <c r="E39" i="2"/>
  <c r="M39" i="2"/>
  <c r="H39" i="2"/>
  <c r="D39" i="2"/>
  <c r="G39" i="2"/>
  <c r="I39" i="2"/>
  <c r="Q40" i="2"/>
  <c r="Y40" i="2"/>
  <c r="S40" i="2"/>
  <c r="T40" i="2"/>
  <c r="P40" i="2"/>
  <c r="U40" i="2"/>
  <c r="L40" i="2"/>
  <c r="F40" i="2"/>
  <c r="X41" i="2"/>
  <c r="R41" i="2"/>
  <c r="J40" i="2"/>
  <c r="K40" i="2"/>
  <c r="V41" i="2"/>
  <c r="W41" i="2"/>
  <c r="A42" i="3"/>
  <c r="O41" i="2"/>
  <c r="B41" i="3"/>
  <c r="H40" i="2"/>
  <c r="E40" i="2"/>
  <c r="M40" i="2"/>
  <c r="D40" i="2"/>
  <c r="G40" i="2"/>
  <c r="I40" i="2"/>
  <c r="S41" i="2"/>
  <c r="T41" i="2"/>
  <c r="P41" i="2"/>
  <c r="U41" i="2"/>
  <c r="Q41" i="2"/>
  <c r="Y41" i="2"/>
  <c r="L41" i="2"/>
  <c r="F41" i="2"/>
  <c r="X42" i="2"/>
  <c r="R42" i="2"/>
  <c r="J41" i="2"/>
  <c r="K41" i="2"/>
  <c r="V42" i="2"/>
  <c r="W42" i="2"/>
  <c r="A43" i="3"/>
  <c r="O42" i="2"/>
  <c r="B42" i="3"/>
  <c r="E41" i="2"/>
  <c r="M41" i="2"/>
  <c r="H41" i="2"/>
  <c r="G41" i="2"/>
  <c r="I41" i="2"/>
  <c r="D41" i="2"/>
  <c r="T42" i="2"/>
  <c r="P42" i="2"/>
  <c r="U42" i="2"/>
  <c r="Q42" i="2"/>
  <c r="Y42" i="2"/>
  <c r="S42" i="2"/>
  <c r="L42" i="2"/>
  <c r="F42" i="2"/>
  <c r="X43" i="2"/>
  <c r="R43" i="2"/>
  <c r="J42" i="2"/>
  <c r="K42" i="2"/>
  <c r="V43" i="2"/>
  <c r="W43" i="2"/>
  <c r="A44" i="3"/>
  <c r="O43" i="2"/>
  <c r="B43" i="3"/>
  <c r="H42" i="2"/>
  <c r="E42" i="2"/>
  <c r="M42" i="2"/>
  <c r="I42" i="2"/>
  <c r="D42" i="2"/>
  <c r="G42" i="2"/>
  <c r="P43" i="2"/>
  <c r="U43" i="2"/>
  <c r="Q43" i="2"/>
  <c r="Y43" i="2"/>
  <c r="S43" i="2"/>
  <c r="T43" i="2"/>
  <c r="L43" i="2"/>
  <c r="F43" i="2"/>
  <c r="X44" i="2"/>
  <c r="R44" i="2"/>
  <c r="J43" i="2"/>
  <c r="K43" i="2"/>
  <c r="V44" i="2"/>
  <c r="W44" i="2"/>
  <c r="A45" i="3"/>
  <c r="O44" i="2"/>
  <c r="B44" i="3"/>
  <c r="E43" i="2"/>
  <c r="M43" i="2"/>
  <c r="H43" i="2"/>
  <c r="D43" i="2"/>
  <c r="G43" i="2"/>
  <c r="I43" i="2"/>
  <c r="Q44" i="2"/>
  <c r="Y44" i="2"/>
  <c r="S44" i="2"/>
  <c r="T44" i="2"/>
  <c r="P44" i="2"/>
  <c r="U44" i="2"/>
  <c r="L44" i="2"/>
  <c r="F44" i="2"/>
  <c r="X45" i="2"/>
  <c r="R45" i="2"/>
  <c r="J44" i="2"/>
  <c r="K44" i="2"/>
  <c r="V45" i="2"/>
  <c r="W45" i="2"/>
  <c r="A46" i="3"/>
  <c r="O45" i="2"/>
  <c r="B45" i="3"/>
  <c r="H44" i="2"/>
  <c r="E44" i="2"/>
  <c r="M44" i="2"/>
  <c r="D44" i="2"/>
  <c r="G44" i="2"/>
  <c r="I44" i="2"/>
  <c r="S45" i="2"/>
  <c r="T45" i="2"/>
  <c r="P45" i="2"/>
  <c r="U45" i="2"/>
  <c r="Q45" i="2"/>
  <c r="Y45" i="2"/>
  <c r="L45" i="2"/>
  <c r="F45" i="2"/>
  <c r="X46" i="2"/>
  <c r="R46" i="2"/>
  <c r="J45" i="2"/>
  <c r="K45" i="2"/>
  <c r="V46" i="2"/>
  <c r="W46" i="2"/>
  <c r="A47" i="3"/>
  <c r="O46" i="2"/>
  <c r="B46" i="3"/>
  <c r="E45" i="2"/>
  <c r="M45" i="2"/>
  <c r="H45" i="2"/>
  <c r="G45" i="2"/>
  <c r="I45" i="2"/>
  <c r="D45" i="2"/>
  <c r="T46" i="2"/>
  <c r="P46" i="2"/>
  <c r="U46" i="2"/>
  <c r="Q46" i="2"/>
  <c r="Y46" i="2"/>
  <c r="S46" i="2"/>
  <c r="L46" i="2"/>
  <c r="F46" i="2"/>
  <c r="X47" i="2"/>
  <c r="R47" i="2"/>
  <c r="J46" i="2"/>
  <c r="K46" i="2"/>
  <c r="V47" i="2"/>
  <c r="W47" i="2"/>
  <c r="A48" i="3"/>
  <c r="O47" i="2"/>
  <c r="B47" i="3"/>
  <c r="H46" i="2"/>
  <c r="E46" i="2"/>
  <c r="M46" i="2"/>
  <c r="I46" i="2"/>
  <c r="D46" i="2"/>
  <c r="G46" i="2"/>
  <c r="P47" i="2"/>
  <c r="U47" i="2"/>
  <c r="Q47" i="2"/>
  <c r="Y47" i="2"/>
  <c r="S47" i="2"/>
  <c r="T47" i="2"/>
  <c r="L47" i="2"/>
  <c r="F47" i="2"/>
  <c r="X48" i="2"/>
  <c r="R48" i="2"/>
  <c r="J47" i="2"/>
  <c r="K47" i="2"/>
  <c r="V48" i="2"/>
  <c r="W48" i="2"/>
  <c r="A49" i="3"/>
  <c r="O48" i="2"/>
  <c r="B48" i="3"/>
  <c r="E47" i="2"/>
  <c r="M47" i="2"/>
  <c r="H47" i="2"/>
  <c r="D47" i="2"/>
  <c r="G47" i="2"/>
  <c r="I47" i="2"/>
  <c r="Q48" i="2"/>
  <c r="Y48" i="2"/>
  <c r="S48" i="2"/>
  <c r="T48" i="2"/>
  <c r="P48" i="2"/>
  <c r="U48" i="2"/>
  <c r="R49" i="2"/>
  <c r="L48" i="2"/>
  <c r="F48" i="2"/>
  <c r="J48" i="2"/>
  <c r="K48" i="2"/>
  <c r="W49" i="2"/>
  <c r="X49" i="2"/>
  <c r="O49" i="2"/>
  <c r="V49" i="2"/>
  <c r="B49" i="3"/>
  <c r="H48" i="2"/>
  <c r="E48" i="2"/>
  <c r="M48" i="2"/>
  <c r="D48" i="2"/>
  <c r="G48" i="2"/>
  <c r="I48" i="2"/>
  <c r="S49" i="2"/>
  <c r="T49" i="2"/>
  <c r="P49" i="2"/>
  <c r="U49" i="2"/>
  <c r="Q49" i="2"/>
  <c r="Y49" i="2"/>
  <c r="R50" i="2"/>
  <c r="L49" i="2"/>
  <c r="F49" i="2"/>
  <c r="J49" i="2"/>
  <c r="K49" i="2"/>
  <c r="W50" i="2"/>
  <c r="X50" i="2"/>
  <c r="O50" i="2"/>
  <c r="V50" i="2"/>
  <c r="E49" i="2"/>
  <c r="M49" i="2"/>
  <c r="H49" i="2"/>
  <c r="G49" i="2"/>
  <c r="I49" i="2"/>
  <c r="D49" i="2"/>
  <c r="T50" i="2"/>
  <c r="P50" i="2"/>
  <c r="U50" i="2"/>
  <c r="Q50" i="2"/>
  <c r="Y50" i="2"/>
  <c r="S50" i="2"/>
  <c r="L50" i="2"/>
  <c r="F50" i="2"/>
  <c r="J50" i="2"/>
  <c r="K50" i="2"/>
  <c r="H50" i="2"/>
  <c r="E50" i="2"/>
  <c r="M50" i="2"/>
  <c r="I50" i="2"/>
  <c r="D50" i="2"/>
  <c r="G50" i="2"/>
</calcChain>
</file>

<file path=xl/sharedStrings.xml><?xml version="1.0" encoding="utf-8"?>
<sst xmlns="http://schemas.openxmlformats.org/spreadsheetml/2006/main" count="323" uniqueCount="45">
  <si>
    <t>Overall Compliance</t>
  </si>
  <si>
    <t>Month</t>
  </si>
  <si>
    <t>Number of records</t>
  </si>
  <si>
    <t>Number of records audited</t>
  </si>
  <si>
    <t>Practice Name</t>
  </si>
  <si>
    <t>Note: This sheet is not for entering data on your computer, it is only for printing and completing by hand. Once you have done this, enter your data on the appropriate data collection form.</t>
  </si>
  <si>
    <t>Please circle response as appropriate</t>
  </si>
  <si>
    <t>Comments</t>
  </si>
  <si>
    <t>Review Month</t>
  </si>
  <si>
    <t>Y</t>
  </si>
  <si>
    <t>N</t>
  </si>
  <si>
    <t>Meeting Date</t>
  </si>
  <si>
    <t>Roles of practice staff taking part in reflection discussions</t>
  </si>
  <si>
    <t>1. What did your bundle data show?</t>
  </si>
  <si>
    <t>2. Describe any improvement work you have carried out as a result of your bundle data:</t>
  </si>
  <si>
    <t>3. What challenges have you faced and how have you addressed these?</t>
  </si>
  <si>
    <t>4. How might you further improve your data or practice systems?  What else might you change?</t>
  </si>
  <si>
    <t>5. Interface challenges - highlight any areas where communication between primary and secondary care has been problematic.  How might these be addressed?</t>
  </si>
  <si>
    <t>6. Would you like any support or guidance to make changes in your practice? If so, what would be useful?</t>
  </si>
  <si>
    <t xml:space="preserve">8. If yes, please indicate how many </t>
  </si>
  <si>
    <t>Patient</t>
  </si>
  <si>
    <t>Opioid Bundle Reflection &amp; Improvement Form</t>
  </si>
  <si>
    <t>7. Have you undertaken any Significant Event Analyses for patients for any incident relating to Opioids prescribing or management?</t>
  </si>
  <si>
    <t>N/A</t>
  </si>
  <si>
    <t>Has the patient been given written advice on the Opioids?</t>
  </si>
  <si>
    <t>Is there documented evidence that the patient has been seen prior to a second prescription?</t>
  </si>
  <si>
    <t>The pain control was assessed using a pain score at review</t>
  </si>
  <si>
    <t>The patient was asked about side effects of the Opioids at the review</t>
  </si>
  <si>
    <t>If the drug strength was maintained or increased has the patient been followed up or arranged to be f/up with 4 weeks of second prescription?</t>
  </si>
  <si>
    <t>Is there evidence that paracetamol and/or NSAIDs have been prescribed concurently with opiod(s)</t>
  </si>
  <si>
    <t>Is there a clear indication within the problem list for an opioid to be used?</t>
  </si>
  <si>
    <t>Is there evidence that a pain score has been used prior the prescription of opioids?</t>
  </si>
  <si>
    <t>Is the duration of treatment with the Opioids 10 days or less at the maximum dose?</t>
  </si>
  <si>
    <t>Is there evidence that paracetamol and/or NSAIDS have been prescribed concurrently with opiods?</t>
  </si>
  <si>
    <t>y</t>
  </si>
  <si>
    <t>Is there evidence that paracetamol and/or NSAIDs have been prescribed concurently with opioid(s)</t>
  </si>
  <si>
    <t>Has the patient been given written advice on the opioid(s)?</t>
  </si>
  <si>
    <t>Is the duration of treatment with the opioid(s) 10 days or less at the maximum dose?</t>
  </si>
  <si>
    <t>Is there documented evidence that the patient has been seen prior to a second prescription (if applicatble)?</t>
  </si>
  <si>
    <t>Is there evidence that pain control was assessed using a pain score at review (if applicable)?</t>
  </si>
  <si>
    <t>Is there documented evidence that the patient was asked about side effects of the opioid(s) at review?</t>
  </si>
  <si>
    <t>Review Date- please type audit date beside each individual record</t>
  </si>
  <si>
    <t>Is there evidence that a pain score has been used prior to the prescription of opioids?</t>
  </si>
  <si>
    <t>n</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</si>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</sst>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b/>
      <sz val="8"/>
      <color theme="1"/>
      <name val="Cambria"/>
      <family val="1"/>
      <scheme val="major"/>
    </font>
    <font>
      <sz val="10"/>
      <name val="Arial"/>
      <family val="2"/>
    </font>
    <font>
      <sz val="10"/>
      <name val="Arial"/>
      <family val="2"/>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0"/>
      <name val="Arial"/>
      <family val="2"/>
    </font>
    <font>
      <b/>
      <sz val="9"/>
      <color theme="1"/>
      <name val="Calibri"/>
      <family val="2"/>
      <scheme val="minor"/>
    </font>
    <font>
      <b/>
      <i/>
      <sz val="12"/>
      <color rgb="FF4F81BD"/>
      <name val="Calibri"/>
      <family val="2"/>
      <scheme val="minor"/>
    </font>
    <font>
      <sz val="12"/>
      <name val="Calibri"/>
      <family val="2"/>
      <scheme val="minor"/>
    </font>
  </fonts>
  <fills count="10">
    <fill>
      <patternFill patternType="none"/>
    </fill>
    <fill>
      <patternFill patternType="gray125"/>
    </fill>
    <fill>
      <patternFill patternType="solid">
        <fgColor theme="9" tint="0.79998168889431442"/>
        <bgColor theme="9" tint="0.79998168889431442"/>
      </patternFill>
    </fill>
    <fill>
      <patternFill patternType="solid">
        <fgColor theme="6" tint="0.39997558519241921"/>
        <bgColor indexed="64"/>
      </patternFill>
    </fill>
    <fill>
      <patternFill patternType="solid">
        <fgColor theme="6" tint="0.79998168889431442"/>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s>
  <borders count="45">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thin">
        <color auto="1"/>
      </bottom>
      <diagonal/>
    </border>
    <border>
      <left/>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auto="1"/>
      </bottom>
      <diagonal/>
    </border>
    <border>
      <left style="medium">
        <color indexed="64"/>
      </left>
      <right style="thin">
        <color indexed="64"/>
      </right>
      <top/>
      <bottom style="thin">
        <color indexed="64"/>
      </bottom>
      <diagonal/>
    </border>
    <border>
      <left style="medium">
        <color indexed="64"/>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auto="1"/>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right style="thick">
        <color auto="1"/>
      </right>
      <top/>
      <bottom/>
      <diagonal/>
    </border>
    <border>
      <left style="thin">
        <color auto="1"/>
      </left>
      <right style="thin">
        <color auto="1"/>
      </right>
      <top style="thin">
        <color indexed="64"/>
      </top>
      <bottom style="medium">
        <color indexed="64"/>
      </bottom>
      <diagonal/>
    </border>
    <border>
      <left/>
      <right style="thick">
        <color auto="1"/>
      </right>
      <top/>
      <bottom style="thick">
        <color indexed="64"/>
      </bottom>
      <diagonal/>
    </border>
    <border>
      <left style="thick">
        <color auto="1"/>
      </left>
      <right style="thick">
        <color auto="1"/>
      </right>
      <top/>
      <bottom style="medium">
        <color indexed="64"/>
      </bottom>
      <diagonal/>
    </border>
    <border>
      <left/>
      <right style="thick">
        <color auto="1"/>
      </right>
      <top/>
      <bottom style="medium">
        <color indexed="64"/>
      </bottom>
      <diagonal/>
    </border>
    <border>
      <left style="medium">
        <color indexed="64"/>
      </left>
      <right style="medium">
        <color indexed="64"/>
      </right>
      <top style="medium">
        <color indexed="64"/>
      </top>
      <bottom style="medium">
        <color indexed="64"/>
      </bottom>
      <diagonal/>
    </border>
    <border>
      <left style="thick">
        <color auto="1"/>
      </left>
      <right/>
      <top/>
      <bottom/>
      <diagonal/>
    </border>
    <border>
      <left style="thick">
        <color auto="1"/>
      </left>
      <right/>
      <top/>
      <bottom style="medium">
        <color indexed="64"/>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medium">
        <color indexed="64"/>
      </left>
      <right style="medium">
        <color indexed="64"/>
      </right>
      <top style="medium">
        <color indexed="64"/>
      </top>
      <bottom style="thick">
        <color auto="1"/>
      </bottom>
      <diagonal/>
    </border>
  </borders>
  <cellStyleXfs count="3">
    <xf numFmtId="0" fontId="0" fillId="0" borderId="0"/>
    <xf numFmtId="0" fontId="2" fillId="0" borderId="0"/>
    <xf numFmtId="0" fontId="3" fillId="0" borderId="0"/>
  </cellStyleXfs>
  <cellXfs count="100">
    <xf numFmtId="0" fontId="0" fillId="0" borderId="0" xfId="0"/>
    <xf numFmtId="0" fontId="1" fillId="2" borderId="2" xfId="0" applyFont="1" applyFill="1" applyBorder="1" applyAlignment="1">
      <alignment horizontal="center" vertical="center" wrapText="1" shrinkToFit="1"/>
    </xf>
    <xf numFmtId="0" fontId="1" fillId="2" borderId="3" xfId="0" applyFont="1" applyFill="1" applyBorder="1" applyAlignment="1" applyProtection="1">
      <alignment horizontal="center" vertical="center" wrapText="1"/>
    </xf>
    <xf numFmtId="14" fontId="0" fillId="0" borderId="0" xfId="0" applyNumberFormat="1"/>
    <xf numFmtId="0" fontId="1" fillId="2" borderId="4" xfId="0" applyFont="1" applyFill="1" applyBorder="1" applyAlignment="1">
      <alignment horizontal="center" vertical="center" wrapText="1" shrinkToFit="1"/>
    </xf>
    <xf numFmtId="14" fontId="0" fillId="4" borderId="5" xfId="0" applyNumberFormat="1" applyFill="1" applyBorder="1" applyProtection="1">
      <protection locked="0"/>
    </xf>
    <xf numFmtId="0" fontId="0" fillId="4" borderId="5" xfId="0" applyFill="1" applyBorder="1" applyProtection="1">
      <protection locked="0"/>
    </xf>
    <xf numFmtId="14" fontId="0" fillId="3" borderId="5" xfId="0" applyNumberFormat="1" applyFill="1" applyBorder="1" applyProtection="1">
      <protection locked="0"/>
    </xf>
    <xf numFmtId="0" fontId="0" fillId="3" borderId="5" xfId="0" applyFill="1" applyBorder="1" applyProtection="1">
      <protection locked="0"/>
    </xf>
    <xf numFmtId="0" fontId="2" fillId="0" borderId="0" xfId="1"/>
    <xf numFmtId="0" fontId="3" fillId="5" borderId="0" xfId="1" applyFont="1" applyFill="1" applyBorder="1" applyAlignment="1">
      <alignment vertical="center"/>
    </xf>
    <xf numFmtId="0" fontId="3" fillId="0" borderId="0" xfId="2"/>
    <xf numFmtId="0" fontId="5" fillId="9" borderId="2" xfId="2" applyFont="1" applyFill="1" applyBorder="1" applyAlignment="1" applyProtection="1">
      <alignment horizontal="center" vertical="center" wrapText="1"/>
    </xf>
    <xf numFmtId="0" fontId="6" fillId="6" borderId="30" xfId="2" applyFont="1" applyFill="1" applyBorder="1" applyAlignment="1" applyProtection="1">
      <alignment horizontal="left" vertical="center" wrapText="1"/>
      <protection locked="0"/>
    </xf>
    <xf numFmtId="0" fontId="7" fillId="9" borderId="2" xfId="2" applyFont="1" applyFill="1" applyBorder="1" applyAlignment="1" applyProtection="1">
      <alignment horizontal="center" vertical="center" wrapText="1"/>
    </xf>
    <xf numFmtId="0" fontId="8" fillId="6" borderId="30" xfId="2" applyFont="1" applyFill="1" applyBorder="1" applyAlignment="1" applyProtection="1">
      <alignment horizontal="left" vertical="center" wrapText="1"/>
      <protection locked="0"/>
    </xf>
    <xf numFmtId="0" fontId="0" fillId="0" borderId="34" xfId="0" applyBorder="1" applyProtection="1">
      <protection locked="0"/>
    </xf>
    <xf numFmtId="0" fontId="0" fillId="0" borderId="36" xfId="0" applyBorder="1" applyProtection="1">
      <protection locked="0"/>
    </xf>
    <xf numFmtId="0" fontId="1" fillId="2" borderId="4" xfId="0" applyFont="1" applyFill="1" applyBorder="1" applyAlignment="1" applyProtection="1">
      <alignment horizontal="center" vertical="center" wrapText="1" shrinkToFit="1"/>
    </xf>
    <xf numFmtId="0" fontId="3" fillId="5" borderId="6" xfId="1" applyFont="1" applyFill="1" applyBorder="1" applyAlignment="1" applyProtection="1">
      <alignment horizontal="center" vertical="center"/>
    </xf>
    <xf numFmtId="0" fontId="2" fillId="0" borderId="2" xfId="1" applyBorder="1" applyProtection="1"/>
    <xf numFmtId="0" fontId="3" fillId="5" borderId="11" xfId="1" applyFont="1" applyFill="1" applyBorder="1" applyAlignment="1" applyProtection="1">
      <alignment vertical="center" wrapText="1" shrinkToFit="1"/>
    </xf>
    <xf numFmtId="17" fontId="3" fillId="5" borderId="16" xfId="1" applyNumberFormat="1" applyFont="1" applyFill="1" applyBorder="1" applyAlignment="1" applyProtection="1">
      <alignment horizontal="center" vertical="center" wrapText="1"/>
    </xf>
    <xf numFmtId="0" fontId="3" fillId="5" borderId="17" xfId="1" applyFont="1" applyFill="1" applyBorder="1" applyAlignment="1" applyProtection="1">
      <alignment horizontal="center" vertical="center" textRotation="180"/>
    </xf>
    <xf numFmtId="0" fontId="3" fillId="5" borderId="20" xfId="1" applyFont="1" applyFill="1" applyBorder="1" applyAlignment="1" applyProtection="1">
      <alignment horizontal="center" vertical="center"/>
    </xf>
    <xf numFmtId="0" fontId="3" fillId="5" borderId="21" xfId="1" applyFont="1" applyFill="1" applyBorder="1" applyAlignment="1" applyProtection="1">
      <alignment horizontal="center" vertical="center"/>
    </xf>
    <xf numFmtId="0" fontId="3" fillId="5" borderId="22" xfId="1" applyFont="1" applyFill="1" applyBorder="1" applyAlignment="1" applyProtection="1">
      <alignment horizontal="center" vertical="center"/>
    </xf>
    <xf numFmtId="0" fontId="3" fillId="5" borderId="30" xfId="1" applyFont="1" applyFill="1" applyBorder="1" applyAlignment="1" applyProtection="1">
      <alignment horizontal="center" vertical="center"/>
    </xf>
    <xf numFmtId="0" fontId="2" fillId="5" borderId="23" xfId="1" applyFont="1" applyFill="1" applyBorder="1" applyAlignment="1" applyProtection="1">
      <alignment horizontal="center" vertical="center"/>
    </xf>
    <xf numFmtId="0" fontId="3" fillId="5" borderId="23" xfId="1" applyFont="1" applyFill="1" applyBorder="1" applyAlignment="1" applyProtection="1">
      <alignment horizontal="center" vertical="center"/>
    </xf>
    <xf numFmtId="0" fontId="3" fillId="5" borderId="18" xfId="1" applyFont="1" applyFill="1" applyBorder="1" applyAlignment="1" applyProtection="1">
      <alignment horizontal="center" vertical="center"/>
    </xf>
    <xf numFmtId="0" fontId="3" fillId="5" borderId="13" xfId="1" applyFont="1" applyFill="1" applyBorder="1" applyAlignment="1" applyProtection="1">
      <alignment horizontal="center" vertical="center"/>
    </xf>
    <xf numFmtId="0" fontId="2" fillId="5" borderId="22" xfId="1" applyFont="1" applyFill="1" applyBorder="1" applyAlignment="1" applyProtection="1">
      <alignment horizontal="center" vertical="center"/>
    </xf>
    <xf numFmtId="0" fontId="3" fillId="5" borderId="25" xfId="1" applyFont="1" applyFill="1" applyBorder="1" applyAlignment="1" applyProtection="1">
      <alignment horizontal="center" vertical="center"/>
    </xf>
    <xf numFmtId="0" fontId="3" fillId="5" borderId="26" xfId="1" applyFont="1" applyFill="1" applyBorder="1" applyAlignment="1" applyProtection="1">
      <alignment horizontal="center" vertical="center"/>
    </xf>
    <xf numFmtId="0" fontId="3" fillId="5" borderId="27" xfId="1" applyFont="1" applyFill="1" applyBorder="1" applyAlignment="1" applyProtection="1">
      <alignment horizontal="center" vertical="center"/>
    </xf>
    <xf numFmtId="0" fontId="3" fillId="5" borderId="35" xfId="1" applyFont="1" applyFill="1" applyBorder="1" applyAlignment="1" applyProtection="1">
      <alignment horizontal="center" vertical="center"/>
    </xf>
    <xf numFmtId="0" fontId="2" fillId="5" borderId="27" xfId="1" applyFont="1" applyFill="1" applyBorder="1" applyAlignment="1" applyProtection="1">
      <alignment horizontal="center" vertical="center"/>
    </xf>
    <xf numFmtId="0" fontId="2" fillId="5" borderId="28" xfId="1" applyFont="1" applyFill="1" applyBorder="1" applyAlignment="1" applyProtection="1">
      <alignment horizontal="center" vertical="center"/>
    </xf>
    <xf numFmtId="0" fontId="3" fillId="5" borderId="28" xfId="1" applyFont="1" applyFill="1" applyBorder="1" applyAlignment="1" applyProtection="1">
      <alignment horizontal="center" vertical="center"/>
    </xf>
    <xf numFmtId="14" fontId="0" fillId="4" borderId="37" xfId="0" applyNumberFormat="1" applyFill="1" applyBorder="1" applyProtection="1">
      <protection locked="0"/>
    </xf>
    <xf numFmtId="0" fontId="0" fillId="4" borderId="37" xfId="0" applyFill="1" applyBorder="1" applyProtection="1">
      <protection locked="0"/>
    </xf>
    <xf numFmtId="0" fontId="0" fillId="0" borderId="38" xfId="0" applyBorder="1" applyProtection="1">
      <protection locked="0"/>
    </xf>
    <xf numFmtId="0" fontId="0" fillId="0" borderId="34" xfId="0" applyBorder="1" applyAlignment="1" applyProtection="1">
      <alignment wrapText="1"/>
      <protection locked="0"/>
    </xf>
    <xf numFmtId="0" fontId="0" fillId="0" borderId="34" xfId="0" applyBorder="1" applyAlignment="1" applyProtection="1">
      <alignment horizontal="left" vertical="top" wrapText="1"/>
      <protection locked="0"/>
    </xf>
    <xf numFmtId="0" fontId="13" fillId="0" borderId="4" xfId="0" applyFont="1" applyBorder="1" applyAlignment="1">
      <alignment vertical="top" wrapText="1"/>
    </xf>
    <xf numFmtId="0" fontId="0" fillId="0" borderId="0" xfId="0" applyNumberFormat="1"/>
    <xf numFmtId="14" fontId="0" fillId="0" borderId="0" xfId="0" applyNumberFormat="1" applyAlignment="1">
      <alignment wrapText="1"/>
    </xf>
    <xf numFmtId="0" fontId="0" fillId="4" borderId="40" xfId="0" applyFill="1" applyBorder="1" applyProtection="1">
      <protection locked="0"/>
    </xf>
    <xf numFmtId="0" fontId="0" fillId="4" borderId="41" xfId="0" applyFill="1" applyBorder="1" applyProtection="1">
      <protection locked="0"/>
    </xf>
    <xf numFmtId="0" fontId="1" fillId="2" borderId="42" xfId="0" applyFont="1" applyFill="1" applyBorder="1" applyAlignment="1" applyProtection="1">
      <alignment horizontal="center" vertical="center" wrapText="1" shrinkToFit="1"/>
    </xf>
    <xf numFmtId="0" fontId="0" fillId="3" borderId="40" xfId="0" applyFill="1" applyBorder="1" applyProtection="1">
      <protection locked="0"/>
    </xf>
    <xf numFmtId="0" fontId="1" fillId="2" borderId="44" xfId="0" applyNumberFormat="1" applyFont="1" applyFill="1" applyBorder="1" applyAlignment="1" applyProtection="1">
      <alignment horizontal="center" vertical="center" wrapText="1"/>
    </xf>
    <xf numFmtId="0" fontId="0" fillId="4" borderId="3" xfId="0" applyNumberFormat="1" applyFill="1" applyBorder="1"/>
    <xf numFmtId="0" fontId="0" fillId="3" borderId="3" xfId="0" applyNumberFormat="1" applyFill="1" applyBorder="1" applyProtection="1"/>
    <xf numFmtId="0" fontId="0" fillId="4" borderId="3" xfId="0" applyNumberFormat="1" applyFill="1" applyBorder="1" applyProtection="1"/>
    <xf numFmtId="0" fontId="0" fillId="4" borderId="24" xfId="0" applyNumberFormat="1" applyFill="1" applyBorder="1" applyProtection="1"/>
    <xf numFmtId="0" fontId="1" fillId="2" borderId="36" xfId="0" applyFont="1" applyFill="1" applyBorder="1" applyAlignment="1" applyProtection="1">
      <alignment horizontal="center" vertical="center" wrapText="1" shrinkToFit="1"/>
    </xf>
    <xf numFmtId="0" fontId="1" fillId="2" borderId="44" xfId="0" applyFont="1" applyFill="1" applyBorder="1" applyAlignment="1" applyProtection="1">
      <alignment horizontal="center" vertical="center" wrapText="1" shrinkToFit="1"/>
    </xf>
    <xf numFmtId="14" fontId="0" fillId="4" borderId="3" xfId="0" applyNumberFormat="1" applyFill="1" applyBorder="1"/>
    <xf numFmtId="14" fontId="0" fillId="4" borderId="24" xfId="0" applyNumberFormat="1" applyFill="1" applyBorder="1"/>
    <xf numFmtId="0" fontId="1" fillId="2" borderId="42" xfId="0" applyFont="1" applyFill="1" applyBorder="1" applyAlignment="1">
      <alignment horizontal="center" vertical="center" wrapText="1" shrinkToFit="1"/>
    </xf>
    <xf numFmtId="0" fontId="1" fillId="2" borderId="43" xfId="0" applyFont="1" applyFill="1" applyBorder="1" applyAlignment="1">
      <alignment horizontal="center" vertical="center" wrapText="1" shrinkToFit="1"/>
    </xf>
    <xf numFmtId="0" fontId="1" fillId="2" borderId="39" xfId="0" applyFont="1" applyFill="1" applyBorder="1" applyAlignment="1">
      <alignment horizontal="center" vertical="center" wrapText="1" shrinkToFit="1"/>
    </xf>
    <xf numFmtId="0" fontId="3" fillId="5" borderId="19" xfId="1" applyFont="1" applyFill="1" applyBorder="1" applyAlignment="1" applyProtection="1">
      <alignment horizontal="center" vertical="center"/>
    </xf>
    <xf numFmtId="0" fontId="3" fillId="5" borderId="3" xfId="1" applyFont="1" applyFill="1" applyBorder="1" applyAlignment="1" applyProtection="1">
      <alignment horizontal="center" vertical="center"/>
    </xf>
    <xf numFmtId="0" fontId="3" fillId="5" borderId="24" xfId="1" applyFont="1" applyFill="1" applyBorder="1" applyAlignment="1" applyProtection="1">
      <alignment horizontal="center" vertical="center"/>
    </xf>
    <xf numFmtId="49" fontId="2" fillId="5" borderId="7" xfId="1" applyNumberFormat="1" applyFont="1" applyFill="1" applyBorder="1" applyAlignment="1" applyProtection="1">
      <alignment horizontal="center" vertical="center"/>
    </xf>
    <xf numFmtId="49" fontId="3" fillId="5" borderId="8" xfId="1" applyNumberFormat="1" applyFont="1" applyFill="1" applyBorder="1" applyAlignment="1" applyProtection="1">
      <alignment horizontal="center" vertical="center"/>
    </xf>
    <xf numFmtId="49" fontId="3" fillId="5" borderId="9" xfId="1" applyNumberFormat="1" applyFont="1" applyFill="1" applyBorder="1" applyAlignment="1" applyProtection="1">
      <alignment horizontal="center" vertical="center"/>
    </xf>
    <xf numFmtId="0" fontId="3" fillId="5" borderId="10" xfId="1" applyFont="1" applyFill="1" applyBorder="1" applyAlignment="1" applyProtection="1">
      <alignment horizontal="center" vertical="center" wrapText="1" shrinkToFit="1"/>
    </xf>
    <xf numFmtId="0" fontId="3" fillId="5" borderId="8" xfId="1" applyFont="1" applyFill="1" applyBorder="1" applyAlignment="1" applyProtection="1">
      <alignment horizontal="center" vertical="center" wrapText="1" shrinkToFit="1"/>
    </xf>
    <xf numFmtId="0" fontId="3" fillId="5" borderId="9" xfId="1" applyFont="1" applyFill="1" applyBorder="1" applyAlignment="1" applyProtection="1">
      <alignment horizontal="center" vertical="center" wrapText="1" shrinkToFit="1"/>
    </xf>
    <xf numFmtId="0" fontId="3" fillId="6" borderId="12" xfId="1" applyFont="1" applyFill="1" applyBorder="1" applyAlignment="1" applyProtection="1">
      <alignment horizontal="center" vertical="center"/>
    </xf>
    <xf numFmtId="0" fontId="3" fillId="6" borderId="13" xfId="1" applyFont="1" applyFill="1" applyBorder="1" applyAlignment="1" applyProtection="1">
      <alignment horizontal="center" vertical="center"/>
    </xf>
    <xf numFmtId="0" fontId="3" fillId="6" borderId="14" xfId="1" applyFont="1" applyFill="1" applyBorder="1" applyAlignment="1" applyProtection="1">
      <alignment horizontal="center" vertical="center"/>
    </xf>
    <xf numFmtId="0" fontId="3" fillId="7" borderId="15" xfId="1" applyFont="1" applyFill="1" applyBorder="1" applyAlignment="1" applyProtection="1">
      <alignment horizontal="center" vertical="center"/>
    </xf>
    <xf numFmtId="0" fontId="3" fillId="7" borderId="3" xfId="1" applyFont="1" applyFill="1" applyBorder="1" applyAlignment="1" applyProtection="1">
      <alignment horizontal="center" vertical="center"/>
    </xf>
    <xf numFmtId="0" fontId="2" fillId="5" borderId="20" xfId="1" applyFont="1" applyFill="1" applyBorder="1" applyAlignment="1" applyProtection="1">
      <alignment horizontal="center" vertical="center" wrapText="1"/>
    </xf>
    <xf numFmtId="0" fontId="3" fillId="5" borderId="31" xfId="1" applyFont="1" applyFill="1" applyBorder="1" applyAlignment="1" applyProtection="1">
      <alignment horizontal="center" vertical="center" wrapText="1"/>
    </xf>
    <xf numFmtId="0" fontId="3" fillId="5" borderId="23" xfId="1" applyFont="1" applyFill="1" applyBorder="1" applyAlignment="1" applyProtection="1">
      <alignment horizontal="center" vertical="center" wrapText="1"/>
    </xf>
    <xf numFmtId="0" fontId="12" fillId="6" borderId="25" xfId="2" applyFont="1" applyFill="1" applyBorder="1" applyAlignment="1" applyProtection="1">
      <alignment vertical="top" wrapText="1"/>
      <protection locked="0"/>
    </xf>
    <xf numFmtId="0" fontId="0" fillId="0" borderId="32" xfId="0" applyBorder="1" applyAlignment="1" applyProtection="1">
      <alignment vertical="top" wrapText="1"/>
      <protection locked="0"/>
    </xf>
    <xf numFmtId="0" fontId="10" fillId="6" borderId="25" xfId="2" applyFont="1" applyFill="1" applyBorder="1" applyAlignment="1" applyProtection="1">
      <alignment horizontal="left" vertical="center" wrapText="1"/>
      <protection locked="0"/>
    </xf>
    <xf numFmtId="0" fontId="10" fillId="6" borderId="32" xfId="2" applyFont="1" applyFill="1" applyBorder="1" applyAlignment="1" applyProtection="1">
      <alignment horizontal="left" vertical="center" wrapText="1"/>
      <protection locked="0"/>
    </xf>
    <xf numFmtId="0" fontId="5" fillId="9" borderId="17" xfId="2" applyFont="1" applyFill="1" applyBorder="1" applyAlignment="1" applyProtection="1">
      <alignment horizontal="left" vertical="center" wrapText="1"/>
    </xf>
    <xf numFmtId="0" fontId="5" fillId="9" borderId="33" xfId="2" applyFont="1" applyFill="1" applyBorder="1" applyAlignment="1" applyProtection="1">
      <alignment horizontal="left" vertical="center" wrapText="1"/>
    </xf>
    <xf numFmtId="0" fontId="4" fillId="8" borderId="1" xfId="2" applyFont="1" applyFill="1" applyBorder="1" applyAlignment="1" applyProtection="1">
      <alignment horizontal="center" vertical="center" wrapText="1"/>
    </xf>
    <xf numFmtId="0" fontId="4" fillId="8" borderId="29" xfId="2" applyFont="1" applyFill="1" applyBorder="1" applyAlignment="1" applyProtection="1">
      <alignment horizontal="center" vertical="center" wrapText="1"/>
    </xf>
    <xf numFmtId="0" fontId="5" fillId="9" borderId="20" xfId="2" applyFont="1" applyFill="1" applyBorder="1" applyAlignment="1" applyProtection="1">
      <alignment horizontal="left" vertical="center" wrapText="1"/>
    </xf>
    <xf numFmtId="0" fontId="5" fillId="9" borderId="31" xfId="2" applyFont="1" applyFill="1" applyBorder="1" applyAlignment="1" applyProtection="1">
      <alignment horizontal="left" vertical="center" wrapText="1"/>
    </xf>
    <xf numFmtId="0" fontId="9" fillId="6" borderId="25" xfId="2" applyFont="1" applyFill="1" applyBorder="1" applyAlignment="1" applyProtection="1">
      <alignment horizontal="left" vertical="top" wrapText="1"/>
      <protection locked="0"/>
    </xf>
    <xf numFmtId="0" fontId="9" fillId="6" borderId="32" xfId="2" applyFont="1" applyFill="1" applyBorder="1" applyAlignment="1" applyProtection="1">
      <alignment horizontal="left" vertical="top" wrapText="1"/>
      <protection locked="0"/>
    </xf>
    <xf numFmtId="0" fontId="11" fillId="6" borderId="25" xfId="2" applyFont="1" applyFill="1" applyBorder="1" applyAlignment="1" applyProtection="1">
      <alignment horizontal="left" vertical="top" wrapText="1"/>
      <protection locked="0"/>
    </xf>
    <xf numFmtId="0" fontId="11" fillId="6" borderId="32" xfId="2" applyFont="1" applyFill="1" applyBorder="1" applyAlignment="1" applyProtection="1">
      <alignment horizontal="left" vertical="top" wrapText="1"/>
      <protection locked="0"/>
    </xf>
    <xf numFmtId="0" fontId="14" fillId="0" borderId="0" xfId="0" applyFont="1" applyAlignment="1">
      <alignment vertical="center"/>
    </xf>
    <xf numFmtId="0" fontId="0" fillId="0" borderId="0" xfId="0" applyFont="1"/>
    <xf numFmtId="0" fontId="15" fillId="0" borderId="0" xfId="0" applyFont="1" applyAlignment="1">
      <alignment vertical="center"/>
    </xf>
    <xf numFmtId="0" fontId="15" fillId="0" borderId="0" xfId="0" applyFont="1" applyAlignment="1">
      <alignment horizontal="left" vertical="center" indent="1"/>
    </xf>
    <xf numFmtId="0" fontId="15" fillId="0" borderId="0" xfId="0" applyFont="1"/>
  </cellXfs>
  <cellStyles count="3">
    <cellStyle name="Normal" xfId="0" builtinId="0"/>
    <cellStyle name="Normal 2" xfId="1"/>
    <cellStyle name="Normal 2 2" xfId="2"/>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Is there a clear indication within the problem list for an opioid(s)</a:t>
            </a:r>
            <a:r>
              <a:rPr lang="en-NZ" sz="1200" baseline="0"/>
              <a:t> </a:t>
            </a:r>
            <a:r>
              <a:rPr lang="en-NZ" sz="1200"/>
              <a:t>to be used?</a:t>
            </a:r>
          </a:p>
        </c:rich>
      </c:tx>
      <c:layout/>
      <c:overlay val="0"/>
    </c:title>
    <c:autoTitleDeleted val="0"/>
    <c:plotArea>
      <c:layout/>
      <c:lineChart>
        <c:grouping val="standard"/>
        <c:varyColors val="0"/>
        <c:ser>
          <c:idx val="0"/>
          <c:order val="0"/>
          <c:dPt>
            <c:idx val="0"/>
            <c:marker>
              <c:spPr>
                <a:solidFill>
                  <a:schemeClr val="accent2"/>
                </a:solidFill>
              </c:spPr>
            </c:marker>
            <c:bubble3D val="0"/>
          </c:dPt>
          <c:dPt>
            <c:idx val="1"/>
            <c:marker>
              <c:spPr>
                <a:solidFill>
                  <a:schemeClr val="accent2"/>
                </a:solidFill>
              </c:spPr>
            </c:marker>
            <c:bubble3D val="0"/>
          </c:dPt>
          <c:dPt>
            <c:idx val="2"/>
            <c:marker>
              <c:spPr>
                <a:solidFill>
                  <a:schemeClr val="accent2"/>
                </a:solidFill>
              </c:spPr>
            </c:marker>
            <c:bubble3D val="0"/>
          </c:dPt>
          <c:dPt>
            <c:idx val="3"/>
            <c:marker>
              <c:spPr>
                <a:solidFill>
                  <a:schemeClr val="accent2"/>
                </a:solidFill>
              </c:spPr>
            </c:marker>
            <c:bubble3D val="0"/>
          </c:dPt>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[0]!q1per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67144320"/>
        <c:axId val="67154304"/>
      </c:lineChart>
      <c:dateAx>
        <c:axId val="6714432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67154304"/>
        <c:crosses val="autoZero"/>
        <c:auto val="1"/>
        <c:lblOffset val="100"/>
        <c:baseTimeUnit val="months"/>
      </c:dateAx>
      <c:valAx>
        <c:axId val="67154304"/>
        <c:scaling>
          <c:orientation val="minMax"/>
          <c:max val="1"/>
          <c:min val="0"/>
        </c:scaling>
        <c:delete val="0"/>
        <c:axPos val="l"/>
        <c:numFmt formatCode="0%" sourceLinked="0"/>
        <c:majorTickMark val="out"/>
        <c:minorTickMark val="none"/>
        <c:tickLblPos val="nextTo"/>
        <c:crossAx val="67144320"/>
        <c:crosses val="autoZero"/>
        <c:crossBetween val="between"/>
      </c:valAx>
      <c:spPr>
        <a:noFill/>
      </c:spPr>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Is there evidence that paracetamol or NSAIDs</a:t>
            </a:r>
            <a:r>
              <a:rPr lang="en-NZ" sz="1200" baseline="0"/>
              <a:t> have been prescribed concurrently with opiod(s)</a:t>
            </a:r>
            <a:endParaRPr lang="en-NZ" sz="1200"/>
          </a:p>
        </c:rich>
      </c:tx>
      <c:layout/>
      <c:overlay val="0"/>
    </c:title>
    <c:autoTitleDeleted val="0"/>
    <c:plotArea>
      <c:layout>
        <c:manualLayout>
          <c:layoutTarget val="inner"/>
          <c:xMode val="edge"/>
          <c:yMode val="edge"/>
          <c:x val="0.10593285214348207"/>
          <c:y val="0.32130796150481195"/>
          <c:w val="0.86351159230096242"/>
          <c:h val="0.44197105570137069"/>
        </c:manualLayout>
      </c:layout>
      <c:lineChart>
        <c:grouping val="standard"/>
        <c:varyColors val="0"/>
        <c:ser>
          <c:idx val="0"/>
          <c:order val="0"/>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Sheet2!$F$2:$F$11</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ser>
        <c:dLbls>
          <c:showLegendKey val="0"/>
          <c:showVal val="0"/>
          <c:showCatName val="0"/>
          <c:showSerName val="0"/>
          <c:showPercent val="0"/>
          <c:showBubbleSize val="0"/>
        </c:dLbls>
        <c:marker val="1"/>
        <c:smooth val="0"/>
        <c:axId val="76547968"/>
        <c:axId val="76549504"/>
      </c:lineChart>
      <c:dateAx>
        <c:axId val="7654796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6549504"/>
        <c:crosses val="autoZero"/>
        <c:auto val="1"/>
        <c:lblOffset val="100"/>
        <c:baseTimeUnit val="months"/>
      </c:dateAx>
      <c:valAx>
        <c:axId val="76549504"/>
        <c:scaling>
          <c:orientation val="minMax"/>
          <c:max val="1"/>
          <c:min val="0"/>
        </c:scaling>
        <c:delete val="0"/>
        <c:axPos val="l"/>
        <c:numFmt formatCode="0%" sourceLinked="0"/>
        <c:majorTickMark val="out"/>
        <c:minorTickMark val="none"/>
        <c:tickLblPos val="nextTo"/>
        <c:crossAx val="76547968"/>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Is there evidence that a pain score has been used  prior to presciption of an opioid?</a:t>
            </a:r>
          </a:p>
        </c:rich>
      </c:tx>
      <c:layout/>
      <c:overlay val="0"/>
    </c:title>
    <c:autoTitleDeleted val="0"/>
    <c:plotArea>
      <c:layout>
        <c:manualLayout>
          <c:layoutTarget val="inner"/>
          <c:xMode val="edge"/>
          <c:yMode val="edge"/>
          <c:x val="0.10593292126305133"/>
          <c:y val="0.31198846748371223"/>
          <c:w val="0.86351159230096242"/>
          <c:h val="0.44197105570137069"/>
        </c:manualLayout>
      </c:layout>
      <c:lineChart>
        <c:grouping val="standard"/>
        <c:varyColors val="0"/>
        <c:ser>
          <c:idx val="0"/>
          <c:order val="0"/>
          <c:dPt>
            <c:idx val="0"/>
            <c:marker>
              <c:spPr>
                <a:solidFill>
                  <a:schemeClr val="accent2"/>
                </a:solidFill>
              </c:spPr>
            </c:marker>
            <c:bubble3D val="0"/>
          </c:dPt>
          <c:dPt>
            <c:idx val="1"/>
            <c:marker>
              <c:spPr>
                <a:solidFill>
                  <a:schemeClr val="accent2"/>
                </a:solidFill>
              </c:spPr>
            </c:marker>
            <c:bubble3D val="0"/>
          </c:dPt>
          <c:dPt>
            <c:idx val="2"/>
            <c:marker>
              <c:spPr>
                <a:solidFill>
                  <a:schemeClr val="accent2"/>
                </a:solidFill>
              </c:spPr>
            </c:marker>
            <c:bubble3D val="0"/>
          </c:dPt>
          <c:dPt>
            <c:idx val="3"/>
            <c:marker>
              <c:spPr>
                <a:solidFill>
                  <a:schemeClr val="accent2"/>
                </a:solidFill>
              </c:spPr>
            </c:marker>
            <c:bubble3D val="0"/>
          </c:dPt>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[0]!q2per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70075904"/>
        <c:axId val="70077440"/>
      </c:lineChart>
      <c:dateAx>
        <c:axId val="7007590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0077440"/>
        <c:crosses val="autoZero"/>
        <c:auto val="1"/>
        <c:lblOffset val="100"/>
        <c:baseTimeUnit val="months"/>
      </c:dateAx>
      <c:valAx>
        <c:axId val="70077440"/>
        <c:scaling>
          <c:orientation val="minMax"/>
          <c:max val="1"/>
          <c:min val="0"/>
        </c:scaling>
        <c:delete val="0"/>
        <c:axPos val="l"/>
        <c:numFmt formatCode="0%" sourceLinked="0"/>
        <c:majorTickMark val="out"/>
        <c:minorTickMark val="none"/>
        <c:tickLblPos val="nextTo"/>
        <c:crossAx val="70075904"/>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Is the duration of treatment with the Opioids 10 days or less at the maximum dose? </a:t>
            </a: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dPt>
            <c:idx val="0"/>
            <c:marker>
              <c:spPr>
                <a:solidFill>
                  <a:schemeClr val="accent2"/>
                </a:solidFill>
              </c:spPr>
            </c:marker>
            <c:bubble3D val="0"/>
          </c:dPt>
          <c:dPt>
            <c:idx val="1"/>
            <c:marker>
              <c:spPr>
                <a:solidFill>
                  <a:schemeClr val="accent2"/>
                </a:solidFill>
              </c:spPr>
            </c:marker>
            <c:bubble3D val="0"/>
          </c:dPt>
          <c:dPt>
            <c:idx val="2"/>
            <c:marker>
              <c:spPr>
                <a:solidFill>
                  <a:schemeClr val="accent2"/>
                </a:solidFill>
              </c:spPr>
            </c:marker>
            <c:bubble3D val="0"/>
          </c:dPt>
          <c:dPt>
            <c:idx val="3"/>
            <c:marker>
              <c:spPr>
                <a:solidFill>
                  <a:schemeClr val="accent2"/>
                </a:solidFill>
              </c:spPr>
            </c:marker>
            <c:bubble3D val="0"/>
          </c:dPt>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[0]!q3per</c:f>
              <c:numCache>
                <c:formatCode>General</c:formatCode>
                <c:ptCount val="13"/>
                <c:pt idx="0">
                  <c:v>0</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70111616"/>
        <c:axId val="70113152"/>
      </c:lineChart>
      <c:dateAx>
        <c:axId val="7011161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0113152"/>
        <c:crosses val="autoZero"/>
        <c:auto val="1"/>
        <c:lblOffset val="100"/>
        <c:baseTimeUnit val="months"/>
      </c:dateAx>
      <c:valAx>
        <c:axId val="70113152"/>
        <c:scaling>
          <c:orientation val="minMax"/>
          <c:max val="1"/>
          <c:min val="0"/>
        </c:scaling>
        <c:delete val="0"/>
        <c:axPos val="l"/>
        <c:numFmt formatCode="0%" sourceLinked="0"/>
        <c:majorTickMark val="out"/>
        <c:minorTickMark val="none"/>
        <c:tickLblPos val="nextTo"/>
        <c:crossAx val="70111616"/>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Has the patient been given written advice on the Opioids?</a:t>
            </a:r>
          </a:p>
        </c:rich>
      </c:tx>
      <c:layout/>
      <c:overlay val="0"/>
    </c:title>
    <c:autoTitleDeleted val="0"/>
    <c:plotArea>
      <c:layout/>
      <c:lineChart>
        <c:grouping val="standard"/>
        <c:varyColors val="0"/>
        <c:ser>
          <c:idx val="0"/>
          <c:order val="0"/>
          <c:dPt>
            <c:idx val="0"/>
            <c:marker>
              <c:spPr>
                <a:solidFill>
                  <a:schemeClr val="accent2"/>
                </a:solidFill>
              </c:spPr>
            </c:marker>
            <c:bubble3D val="0"/>
          </c:dPt>
          <c:dPt>
            <c:idx val="1"/>
            <c:marker>
              <c:spPr>
                <a:solidFill>
                  <a:schemeClr val="accent2"/>
                </a:solidFill>
              </c:spPr>
            </c:marker>
            <c:bubble3D val="0"/>
          </c:dPt>
          <c:dPt>
            <c:idx val="2"/>
            <c:marker>
              <c:spPr>
                <a:solidFill>
                  <a:schemeClr val="accent2"/>
                </a:solidFill>
              </c:spPr>
            </c:marker>
            <c:bubble3D val="0"/>
          </c:dPt>
          <c:dPt>
            <c:idx val="3"/>
            <c:marker>
              <c:spPr>
                <a:solidFill>
                  <a:schemeClr val="accent2"/>
                </a:solidFill>
              </c:spPr>
            </c:marker>
            <c:bubble3D val="0"/>
          </c:dPt>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[0]!q4per</c:f>
              <c:numCache>
                <c:formatCode>General</c:formatCode>
                <c:ptCount val="13"/>
                <c:pt idx="0">
                  <c:v>0</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76364800"/>
        <c:axId val="76366592"/>
      </c:lineChart>
      <c:dateAx>
        <c:axId val="7636480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6366592"/>
        <c:crosses val="autoZero"/>
        <c:auto val="1"/>
        <c:lblOffset val="100"/>
        <c:baseTimeUnit val="months"/>
      </c:dateAx>
      <c:valAx>
        <c:axId val="76366592"/>
        <c:scaling>
          <c:orientation val="minMax"/>
          <c:max val="1"/>
          <c:min val="0"/>
        </c:scaling>
        <c:delete val="0"/>
        <c:axPos val="l"/>
        <c:numFmt formatCode="0%" sourceLinked="0"/>
        <c:majorTickMark val="out"/>
        <c:minorTickMark val="none"/>
        <c:tickLblPos val="nextTo"/>
        <c:crossAx val="7636480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Is there documented evidence that the patient has been seen prior to a second prescription?</a:t>
            </a:r>
          </a:p>
        </c:rich>
      </c:tx>
      <c:layout/>
      <c:overlay val="0"/>
    </c:title>
    <c:autoTitleDeleted val="0"/>
    <c:plotArea>
      <c:layout>
        <c:manualLayout>
          <c:layoutTarget val="inner"/>
          <c:xMode val="edge"/>
          <c:yMode val="edge"/>
          <c:x val="0.11142209546767988"/>
          <c:y val="0.2287153689122193"/>
          <c:w val="0.86359277429159065"/>
          <c:h val="0.52474919801691455"/>
        </c:manualLayout>
      </c:layout>
      <c:lineChart>
        <c:grouping val="standard"/>
        <c:varyColors val="0"/>
        <c:ser>
          <c:idx val="0"/>
          <c:order val="0"/>
          <c:dPt>
            <c:idx val="0"/>
            <c:marker>
              <c:spPr>
                <a:solidFill>
                  <a:schemeClr val="accent2"/>
                </a:solidFill>
              </c:spPr>
            </c:marker>
            <c:bubble3D val="0"/>
          </c:dPt>
          <c:dPt>
            <c:idx val="1"/>
            <c:marker>
              <c:spPr>
                <a:solidFill>
                  <a:schemeClr val="accent2"/>
                </a:solidFill>
              </c:spPr>
            </c:marker>
            <c:bubble3D val="0"/>
          </c:dPt>
          <c:dPt>
            <c:idx val="2"/>
            <c:marker>
              <c:spPr>
                <a:solidFill>
                  <a:schemeClr val="accent2"/>
                </a:solidFill>
              </c:spPr>
            </c:marker>
            <c:bubble3D val="0"/>
          </c:dPt>
          <c:dPt>
            <c:idx val="3"/>
            <c:marker>
              <c:spPr>
                <a:solidFill>
                  <a:schemeClr val="accent2"/>
                </a:solidFill>
              </c:spPr>
            </c:marker>
            <c:bubble3D val="0"/>
          </c:dPt>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[0]!q5per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76380032"/>
        <c:axId val="76381568"/>
      </c:lineChart>
      <c:dateAx>
        <c:axId val="7638003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6381568"/>
        <c:crosses val="autoZero"/>
        <c:auto val="1"/>
        <c:lblOffset val="100"/>
        <c:baseTimeUnit val="months"/>
      </c:dateAx>
      <c:valAx>
        <c:axId val="76381568"/>
        <c:scaling>
          <c:orientation val="minMax"/>
          <c:max val="1"/>
          <c:min val="0"/>
        </c:scaling>
        <c:delete val="0"/>
        <c:axPos val="l"/>
        <c:numFmt formatCode="0%" sourceLinked="0"/>
        <c:majorTickMark val="out"/>
        <c:minorTickMark val="none"/>
        <c:tickLblPos val="nextTo"/>
        <c:crossAx val="76380032"/>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The pain control was assessed using a pain score at review</a:t>
            </a:r>
          </a:p>
        </c:rich>
      </c:tx>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dPt>
            <c:idx val="0"/>
            <c:marker>
              <c:spPr>
                <a:solidFill>
                  <a:schemeClr val="accent2"/>
                </a:solidFill>
              </c:spPr>
            </c:marker>
            <c:bubble3D val="0"/>
          </c:dPt>
          <c:dPt>
            <c:idx val="1"/>
            <c:marker>
              <c:spPr>
                <a:solidFill>
                  <a:schemeClr val="accent2"/>
                </a:solidFill>
              </c:spPr>
            </c:marker>
            <c:bubble3D val="0"/>
          </c:dPt>
          <c:dPt>
            <c:idx val="2"/>
            <c:marker>
              <c:spPr>
                <a:solidFill>
                  <a:schemeClr val="accent2"/>
                </a:solidFill>
              </c:spPr>
            </c:marker>
            <c:bubble3D val="0"/>
          </c:dPt>
          <c:dPt>
            <c:idx val="3"/>
            <c:marker>
              <c:spPr>
                <a:solidFill>
                  <a:schemeClr val="accent2"/>
                </a:solidFill>
              </c:spPr>
            </c:marker>
            <c:bubble3D val="0"/>
          </c:dPt>
          <c:cat>
            <c:numRef>
              <c:f>Sheet2!$C$2:$C$10</c:f>
              <c:numCache>
                <c:formatCode>m/d/yyyy</c:formatCode>
                <c:ptCount val="9"/>
                <c:pt idx="0">
                  <c:v>43313</c:v>
                </c:pt>
                <c:pt idx="1">
                  <c:v>43344</c:v>
                </c:pt>
                <c:pt idx="2">
                  <c:v>43374</c:v>
                </c:pt>
                <c:pt idx="3">
                  <c:v>43405</c:v>
                </c:pt>
                <c:pt idx="4">
                  <c:v>43435</c:v>
                </c:pt>
                <c:pt idx="5">
                  <c:v>43466</c:v>
                </c:pt>
                <c:pt idx="6">
                  <c:v>43497</c:v>
                </c:pt>
                <c:pt idx="7">
                  <c:v>43525</c:v>
                </c:pt>
                <c:pt idx="8">
                  <c:v>43556</c:v>
                </c:pt>
              </c:numCache>
            </c:numRef>
          </c:cat>
          <c:val>
            <c:numRef>
              <c:f>Sheet2!$J$2:$J$10</c:f>
              <c:numCache>
                <c:formatCode>General</c:formatCode>
                <c:ptCount val="9"/>
                <c:pt idx="0">
                  <c:v>1</c:v>
                </c:pt>
                <c:pt idx="1">
                  <c:v>#N/A</c:v>
                </c:pt>
                <c:pt idx="2">
                  <c:v>#N/A</c:v>
                </c:pt>
                <c:pt idx="3">
                  <c:v>#N/A</c:v>
                </c:pt>
                <c:pt idx="4">
                  <c:v>#N/A</c:v>
                </c:pt>
                <c:pt idx="5">
                  <c:v>#N/A</c:v>
                </c:pt>
                <c:pt idx="6">
                  <c:v>#N/A</c:v>
                </c:pt>
                <c:pt idx="7">
                  <c:v>#N/A</c:v>
                </c:pt>
                <c:pt idx="8">
                  <c:v>#N/A</c:v>
                </c:pt>
              </c:numCache>
            </c:numRef>
          </c:val>
          <c:smooth val="0"/>
        </c:ser>
        <c:dLbls>
          <c:showLegendKey val="0"/>
          <c:showVal val="0"/>
          <c:showCatName val="0"/>
          <c:showSerName val="0"/>
          <c:showPercent val="0"/>
          <c:showBubbleSize val="0"/>
        </c:dLbls>
        <c:marker val="1"/>
        <c:smooth val="0"/>
        <c:axId val="76683520"/>
        <c:axId val="76689408"/>
      </c:lineChart>
      <c:dateAx>
        <c:axId val="7668352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6689408"/>
        <c:crosses val="autoZero"/>
        <c:auto val="1"/>
        <c:lblOffset val="100"/>
        <c:baseTimeUnit val="months"/>
      </c:dateAx>
      <c:valAx>
        <c:axId val="76689408"/>
        <c:scaling>
          <c:orientation val="minMax"/>
          <c:max val="1"/>
          <c:min val="0"/>
        </c:scaling>
        <c:delete val="0"/>
        <c:axPos val="l"/>
        <c:numFmt formatCode="0%" sourceLinked="0"/>
        <c:majorTickMark val="out"/>
        <c:minorTickMark val="none"/>
        <c:tickLblPos val="nextTo"/>
        <c:crossAx val="7668352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The patient was asked about side effects of the opioids at the review</a:t>
            </a:r>
          </a:p>
        </c:rich>
      </c:tx>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dPt>
            <c:idx val="0"/>
            <c:marker>
              <c:spPr>
                <a:solidFill>
                  <a:schemeClr val="accent2"/>
                </a:solidFill>
              </c:spPr>
            </c:marker>
            <c:bubble3D val="0"/>
          </c:dPt>
          <c:dPt>
            <c:idx val="1"/>
            <c:marker>
              <c:spPr>
                <a:solidFill>
                  <a:schemeClr val="accent2"/>
                </a:solidFill>
              </c:spPr>
            </c:marker>
            <c:bubble3D val="0"/>
          </c:dPt>
          <c:dPt>
            <c:idx val="2"/>
            <c:marker>
              <c:spPr>
                <a:solidFill>
                  <a:schemeClr val="accent2"/>
                </a:solidFill>
              </c:spPr>
            </c:marker>
            <c:bubble3D val="0"/>
          </c:dPt>
          <c:dPt>
            <c:idx val="3"/>
            <c:marker>
              <c:spPr>
                <a:solidFill>
                  <a:schemeClr val="accent2"/>
                </a:solidFill>
              </c:spPr>
            </c:marker>
            <c:bubble3D val="0"/>
          </c:dPt>
          <c:cat>
            <c:numRef>
              <c:f>Sheet2!$C$2:$C$10</c:f>
              <c:numCache>
                <c:formatCode>m/d/yyyy</c:formatCode>
                <c:ptCount val="9"/>
                <c:pt idx="0">
                  <c:v>43313</c:v>
                </c:pt>
                <c:pt idx="1">
                  <c:v>43344</c:v>
                </c:pt>
                <c:pt idx="2">
                  <c:v>43374</c:v>
                </c:pt>
                <c:pt idx="3">
                  <c:v>43405</c:v>
                </c:pt>
                <c:pt idx="4">
                  <c:v>43435</c:v>
                </c:pt>
                <c:pt idx="5">
                  <c:v>43466</c:v>
                </c:pt>
                <c:pt idx="6">
                  <c:v>43497</c:v>
                </c:pt>
                <c:pt idx="7">
                  <c:v>43525</c:v>
                </c:pt>
                <c:pt idx="8">
                  <c:v>43556</c:v>
                </c:pt>
              </c:numCache>
            </c:numRef>
          </c:cat>
          <c:val>
            <c:numRef>
              <c:f>Sheet2!$K$2:$K$10</c:f>
              <c:numCache>
                <c:formatCode>General</c:formatCode>
                <c:ptCount val="9"/>
                <c:pt idx="0">
                  <c:v>1</c:v>
                </c:pt>
                <c:pt idx="1">
                  <c:v>#N/A</c:v>
                </c:pt>
                <c:pt idx="2">
                  <c:v>#N/A</c:v>
                </c:pt>
                <c:pt idx="3">
                  <c:v>#N/A</c:v>
                </c:pt>
                <c:pt idx="4">
                  <c:v>#N/A</c:v>
                </c:pt>
                <c:pt idx="5">
                  <c:v>#N/A</c:v>
                </c:pt>
                <c:pt idx="6">
                  <c:v>#N/A</c:v>
                </c:pt>
                <c:pt idx="7">
                  <c:v>#N/A</c:v>
                </c:pt>
                <c:pt idx="8">
                  <c:v>#N/A</c:v>
                </c:pt>
              </c:numCache>
            </c:numRef>
          </c:val>
          <c:smooth val="0"/>
        </c:ser>
        <c:dLbls>
          <c:showLegendKey val="0"/>
          <c:showVal val="0"/>
          <c:showCatName val="0"/>
          <c:showSerName val="0"/>
          <c:showPercent val="0"/>
          <c:showBubbleSize val="0"/>
        </c:dLbls>
        <c:marker val="1"/>
        <c:smooth val="0"/>
        <c:axId val="76717440"/>
        <c:axId val="76719232"/>
      </c:lineChart>
      <c:dateAx>
        <c:axId val="7671744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6719232"/>
        <c:crosses val="autoZero"/>
        <c:auto val="1"/>
        <c:lblOffset val="100"/>
        <c:baseTimeUnit val="months"/>
      </c:dateAx>
      <c:valAx>
        <c:axId val="76719232"/>
        <c:scaling>
          <c:orientation val="minMax"/>
          <c:max val="1"/>
          <c:min val="0"/>
        </c:scaling>
        <c:delete val="0"/>
        <c:axPos val="l"/>
        <c:numFmt formatCode="0%" sourceLinked="0"/>
        <c:majorTickMark val="out"/>
        <c:minorTickMark val="none"/>
        <c:tickLblPos val="nextTo"/>
        <c:crossAx val="7671744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If the drug strength was maintained or increased has the patient been followed up or arranged to be f/up with 4 weeks of second prescription?</a:t>
            </a:r>
          </a:p>
        </c:rich>
      </c:tx>
      <c:layout/>
      <c:overlay val="0"/>
    </c:title>
    <c:autoTitleDeleted val="0"/>
    <c:plotArea>
      <c:layout>
        <c:manualLayout>
          <c:layoutTarget val="inner"/>
          <c:xMode val="edge"/>
          <c:yMode val="edge"/>
          <c:x val="0.10593285214348207"/>
          <c:y val="0.25811351706036745"/>
          <c:w val="0.86351159230096242"/>
          <c:h val="0.50516550014581507"/>
        </c:manualLayout>
      </c:layout>
      <c:lineChart>
        <c:grouping val="standard"/>
        <c:varyColors val="0"/>
        <c:ser>
          <c:idx val="0"/>
          <c:order val="0"/>
          <c:dPt>
            <c:idx val="0"/>
            <c:marker>
              <c:spPr>
                <a:solidFill>
                  <a:schemeClr val="accent2"/>
                </a:solidFill>
              </c:spPr>
            </c:marker>
            <c:bubble3D val="0"/>
          </c:dPt>
          <c:dPt>
            <c:idx val="1"/>
            <c:marker>
              <c:spPr>
                <a:solidFill>
                  <a:schemeClr val="accent2"/>
                </a:solidFill>
              </c:spPr>
            </c:marker>
            <c:bubble3D val="0"/>
          </c:dPt>
          <c:dPt>
            <c:idx val="2"/>
            <c:marker>
              <c:spPr>
                <a:solidFill>
                  <a:schemeClr val="accent2"/>
                </a:solidFill>
              </c:spPr>
            </c:marker>
            <c:bubble3D val="0"/>
          </c:dPt>
          <c:dPt>
            <c:idx val="3"/>
            <c:marker>
              <c:spPr>
                <a:solidFill>
                  <a:schemeClr val="accent2"/>
                </a:solidFill>
              </c:spPr>
            </c:marker>
            <c:bubble3D val="0"/>
          </c:dPt>
          <c:cat>
            <c:numRef>
              <c:f>Sheet2!$C$2:$C$10</c:f>
              <c:numCache>
                <c:formatCode>m/d/yyyy</c:formatCode>
                <c:ptCount val="9"/>
                <c:pt idx="0">
                  <c:v>43313</c:v>
                </c:pt>
                <c:pt idx="1">
                  <c:v>43344</c:v>
                </c:pt>
                <c:pt idx="2">
                  <c:v>43374</c:v>
                </c:pt>
                <c:pt idx="3">
                  <c:v>43405</c:v>
                </c:pt>
                <c:pt idx="4">
                  <c:v>43435</c:v>
                </c:pt>
                <c:pt idx="5">
                  <c:v>43466</c:v>
                </c:pt>
                <c:pt idx="6">
                  <c:v>43497</c:v>
                </c:pt>
                <c:pt idx="7">
                  <c:v>43525</c:v>
                </c:pt>
                <c:pt idx="8">
                  <c:v>43556</c:v>
                </c:pt>
              </c:numCache>
            </c:numRef>
          </c:cat>
          <c:val>
            <c:numRef>
              <c:f>Sheet2!$L$2:$L$10</c:f>
              <c:numCache>
                <c:formatCode>General</c:formatCode>
                <c:ptCount val="9"/>
                <c:pt idx="0">
                  <c:v>1</c:v>
                </c:pt>
                <c:pt idx="1">
                  <c:v>#N/A</c:v>
                </c:pt>
                <c:pt idx="2">
                  <c:v>#N/A</c:v>
                </c:pt>
                <c:pt idx="3">
                  <c:v>#N/A</c:v>
                </c:pt>
                <c:pt idx="4">
                  <c:v>#N/A</c:v>
                </c:pt>
                <c:pt idx="5">
                  <c:v>#N/A</c:v>
                </c:pt>
                <c:pt idx="6">
                  <c:v>#N/A</c:v>
                </c:pt>
                <c:pt idx="7">
                  <c:v>#N/A</c:v>
                </c:pt>
                <c:pt idx="8">
                  <c:v>#N/A</c:v>
                </c:pt>
              </c:numCache>
            </c:numRef>
          </c:val>
          <c:smooth val="0"/>
        </c:ser>
        <c:dLbls>
          <c:showLegendKey val="0"/>
          <c:showVal val="0"/>
          <c:showCatName val="0"/>
          <c:showSerName val="0"/>
          <c:showPercent val="0"/>
          <c:showBubbleSize val="0"/>
        </c:dLbls>
        <c:marker val="1"/>
        <c:smooth val="0"/>
        <c:axId val="76494720"/>
        <c:axId val="76496256"/>
      </c:lineChart>
      <c:dateAx>
        <c:axId val="7649472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6496256"/>
        <c:crosses val="autoZero"/>
        <c:auto val="1"/>
        <c:lblOffset val="100"/>
        <c:baseTimeUnit val="months"/>
      </c:dateAx>
      <c:valAx>
        <c:axId val="76496256"/>
        <c:scaling>
          <c:orientation val="minMax"/>
          <c:max val="1"/>
          <c:min val="0"/>
        </c:scaling>
        <c:delete val="0"/>
        <c:axPos val="l"/>
        <c:numFmt formatCode="0%" sourceLinked="0"/>
        <c:majorTickMark val="out"/>
        <c:minorTickMark val="none"/>
        <c:tickLblPos val="nextTo"/>
        <c:crossAx val="7649472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Opioid</a:t>
            </a:r>
            <a:r>
              <a:rPr lang="en-NZ" sz="1200" baseline="0"/>
              <a:t> Precribing </a:t>
            </a:r>
            <a:r>
              <a:rPr lang="en-NZ" sz="1200"/>
              <a:t>Overall Compliance</a:t>
            </a:r>
          </a:p>
        </c:rich>
      </c:tx>
      <c:layout/>
      <c:overlay val="0"/>
    </c:title>
    <c:autoTitleDeleted val="0"/>
    <c:plotArea>
      <c:layout>
        <c:manualLayout>
          <c:layoutTarget val="inner"/>
          <c:xMode val="edge"/>
          <c:yMode val="edge"/>
          <c:x val="0.11427120121139461"/>
          <c:y val="0.2025579615048119"/>
          <c:w val="0.86351159230096242"/>
          <c:h val="0.56072105570137054"/>
        </c:manualLayout>
      </c:layout>
      <c:lineChart>
        <c:grouping val="standard"/>
        <c:varyColors val="0"/>
        <c:ser>
          <c:idx val="0"/>
          <c:order val="0"/>
          <c:dPt>
            <c:idx val="0"/>
            <c:marker>
              <c:spPr>
                <a:solidFill>
                  <a:schemeClr val="accent2"/>
                </a:solidFill>
              </c:spPr>
            </c:marker>
            <c:bubble3D val="0"/>
          </c:dPt>
          <c:dPt>
            <c:idx val="1"/>
            <c:marker>
              <c:spPr>
                <a:solidFill>
                  <a:schemeClr val="accent2"/>
                </a:solidFill>
              </c:spPr>
            </c:marker>
            <c:bubble3D val="0"/>
          </c:dPt>
          <c:dPt>
            <c:idx val="2"/>
            <c:marker>
              <c:spPr>
                <a:solidFill>
                  <a:schemeClr val="accent2"/>
                </a:solidFill>
              </c:spPr>
            </c:marker>
            <c:bubble3D val="0"/>
          </c:dPt>
          <c:dPt>
            <c:idx val="3"/>
            <c:marker>
              <c:spPr>
                <a:solidFill>
                  <a:schemeClr val="accent2"/>
                </a:solidFill>
              </c:spPr>
            </c:marker>
            <c:bubble3D val="0"/>
          </c:dPt>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[0]!q6per</c:f>
              <c:numCache>
                <c:formatCode>General</c:formatCode>
                <c:ptCount val="13"/>
                <c:pt idx="0">
                  <c:v>0</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76526336"/>
        <c:axId val="76527872"/>
      </c:lineChart>
      <c:dateAx>
        <c:axId val="7652633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6527872"/>
        <c:crosses val="autoZero"/>
        <c:auto val="1"/>
        <c:lblOffset val="100"/>
        <c:baseTimeUnit val="months"/>
      </c:dateAx>
      <c:valAx>
        <c:axId val="76527872"/>
        <c:scaling>
          <c:orientation val="minMax"/>
          <c:max val="1"/>
          <c:min val="0"/>
        </c:scaling>
        <c:delete val="0"/>
        <c:axPos val="l"/>
        <c:numFmt formatCode="0%" sourceLinked="0"/>
        <c:majorTickMark val="out"/>
        <c:minorTickMark val="none"/>
        <c:tickLblPos val="nextTo"/>
        <c:crossAx val="76526336"/>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2552700</xdr:colOff>
      <xdr:row>25</xdr:row>
      <xdr:rowOff>19050</xdr:rowOff>
    </xdr:from>
    <xdr:to>
      <xdr:col>0</xdr:col>
      <xdr:colOff>3705225</xdr:colOff>
      <xdr:row>26</xdr:row>
      <xdr:rowOff>85725</xdr:rowOff>
    </xdr:to>
    <xdr:sp macro="" textlink="">
      <xdr:nvSpPr>
        <xdr:cNvPr id="58" name="Rectangle 61"/>
        <xdr:cNvSpPr>
          <a:spLocks noChangeArrowheads="1"/>
        </xdr:cNvSpPr>
      </xdr:nvSpPr>
      <xdr:spPr bwMode="auto">
        <a:xfrm>
          <a:off x="2552700" y="5048250"/>
          <a:ext cx="11525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r>
            <a:rPr lang="en-NZ" sz="1100">
              <a:effectLst/>
              <a:latin typeface="+mn-lt"/>
              <a:ea typeface="+mn-ea"/>
              <a:cs typeface="+mn-cs"/>
            </a:rPr>
            <a:t>*Includes any medication containing:</a:t>
          </a:r>
        </a:p>
        <a:p>
          <a:r>
            <a:rPr lang="en-NZ" sz="1100">
              <a:effectLst/>
              <a:latin typeface="+mn-lt"/>
              <a:ea typeface="+mn-ea"/>
              <a:cs typeface="+mn-cs"/>
            </a:rPr>
            <a:t>- Codeine</a:t>
          </a:r>
        </a:p>
        <a:p>
          <a:r>
            <a:rPr lang="en-NZ" sz="1100">
              <a:effectLst/>
              <a:latin typeface="+mn-lt"/>
              <a:ea typeface="+mn-ea"/>
              <a:cs typeface="+mn-cs"/>
            </a:rPr>
            <a:t>- Tramadol</a:t>
          </a:r>
        </a:p>
        <a:p>
          <a:r>
            <a:rPr lang="en-NZ" sz="1100">
              <a:effectLst/>
              <a:latin typeface="+mn-lt"/>
              <a:ea typeface="+mn-ea"/>
              <a:cs typeface="+mn-cs"/>
            </a:rPr>
            <a:t>- Sevredol</a:t>
          </a:r>
        </a:p>
        <a:p>
          <a:r>
            <a:rPr lang="en-NZ" sz="1100">
              <a:effectLst/>
              <a:latin typeface="+mn-lt"/>
              <a:ea typeface="+mn-ea"/>
              <a:cs typeface="+mn-cs"/>
            </a:rPr>
            <a:t>- Morphine</a:t>
          </a:r>
        </a:p>
        <a:p>
          <a:pPr algn="l" rtl="0">
            <a:defRPr sz="1000"/>
          </a:pPr>
          <a:endParaRPr lang="en-NZ" sz="1300" b="0" i="0" u="none" strike="noStrike" baseline="0">
            <a:solidFill>
              <a:srgbClr val="000000"/>
            </a:solidFill>
            <a:latin typeface="+mn-lt"/>
          </a:endParaRPr>
        </a:p>
      </xdr:txBody>
    </xdr:sp>
    <xdr:clientData/>
  </xdr:twoCellAnchor>
  <xdr:twoCellAnchor>
    <xdr:from>
      <xdr:col>0</xdr:col>
      <xdr:colOff>1485900</xdr:colOff>
      <xdr:row>1</xdr:row>
      <xdr:rowOff>123825</xdr:rowOff>
    </xdr:from>
    <xdr:to>
      <xdr:col>0</xdr:col>
      <xdr:colOff>8258175</xdr:colOff>
      <xdr:row>20</xdr:row>
      <xdr:rowOff>57150</xdr:rowOff>
    </xdr:to>
    <xdr:sp macro="" textlink="">
      <xdr:nvSpPr>
        <xdr:cNvPr id="60" name="AutoShape 2"/>
        <xdr:cNvSpPr>
          <a:spLocks noChangeAspect="1" noChangeArrowheads="1" noTextEdit="1"/>
        </xdr:cNvSpPr>
      </xdr:nvSpPr>
      <xdr:spPr bwMode="auto">
        <a:xfrm>
          <a:off x="1485900" y="323850"/>
          <a:ext cx="6772275" cy="381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1533525</xdr:colOff>
      <xdr:row>1</xdr:row>
      <xdr:rowOff>333375</xdr:rowOff>
    </xdr:from>
    <xdr:to>
      <xdr:col>0</xdr:col>
      <xdr:colOff>8220075</xdr:colOff>
      <xdr:row>2</xdr:row>
      <xdr:rowOff>180975</xdr:rowOff>
    </xdr:to>
    <xdr:sp macro="" textlink="">
      <xdr:nvSpPr>
        <xdr:cNvPr id="61" name="Rectangle 4"/>
        <xdr:cNvSpPr>
          <a:spLocks noChangeArrowheads="1"/>
        </xdr:cNvSpPr>
      </xdr:nvSpPr>
      <xdr:spPr bwMode="auto">
        <a:xfrm>
          <a:off x="1533525" y="533400"/>
          <a:ext cx="6686550" cy="247650"/>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1552575</xdr:colOff>
      <xdr:row>1</xdr:row>
      <xdr:rowOff>323850</xdr:rowOff>
    </xdr:from>
    <xdr:to>
      <xdr:col>0</xdr:col>
      <xdr:colOff>2886075</xdr:colOff>
      <xdr:row>2</xdr:row>
      <xdr:rowOff>142875</xdr:rowOff>
    </xdr:to>
    <xdr:sp macro="" textlink="">
      <xdr:nvSpPr>
        <xdr:cNvPr id="62" name="Rectangle 5"/>
        <xdr:cNvSpPr>
          <a:spLocks noChangeArrowheads="1"/>
        </xdr:cNvSpPr>
      </xdr:nvSpPr>
      <xdr:spPr bwMode="auto">
        <a:xfrm>
          <a:off x="1552575" y="523875"/>
          <a:ext cx="13335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400" b="0" i="0" u="none" strike="noStrike" baseline="0">
              <a:solidFill>
                <a:srgbClr val="FFFFFF"/>
              </a:solidFill>
              <a:latin typeface="+mn-lt"/>
            </a:rPr>
            <a:t>Opioid Prescribing</a:t>
          </a:r>
        </a:p>
      </xdr:txBody>
    </xdr:sp>
    <xdr:clientData/>
  </xdr:twoCellAnchor>
  <xdr:twoCellAnchor>
    <xdr:from>
      <xdr:col>0</xdr:col>
      <xdr:colOff>2933700</xdr:colOff>
      <xdr:row>1</xdr:row>
      <xdr:rowOff>323850</xdr:rowOff>
    </xdr:from>
    <xdr:to>
      <xdr:col>0</xdr:col>
      <xdr:colOff>3371850</xdr:colOff>
      <xdr:row>2</xdr:row>
      <xdr:rowOff>142875</xdr:rowOff>
    </xdr:to>
    <xdr:sp macro="" textlink="">
      <xdr:nvSpPr>
        <xdr:cNvPr id="63" name="Rectangle 8"/>
        <xdr:cNvSpPr>
          <a:spLocks noChangeArrowheads="1"/>
        </xdr:cNvSpPr>
      </xdr:nvSpPr>
      <xdr:spPr bwMode="auto">
        <a:xfrm>
          <a:off x="2933700" y="523875"/>
          <a:ext cx="43815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400" b="0" i="0" u="none" strike="noStrike" baseline="0">
              <a:solidFill>
                <a:srgbClr val="FFFFFF"/>
              </a:solidFill>
              <a:latin typeface="+mn-lt"/>
            </a:rPr>
            <a:t>Audit </a:t>
          </a:r>
        </a:p>
      </xdr:txBody>
    </xdr:sp>
    <xdr:clientData/>
  </xdr:twoCellAnchor>
  <xdr:twoCellAnchor>
    <xdr:from>
      <xdr:col>0</xdr:col>
      <xdr:colOff>3381375</xdr:colOff>
      <xdr:row>1</xdr:row>
      <xdr:rowOff>323850</xdr:rowOff>
    </xdr:from>
    <xdr:to>
      <xdr:col>0</xdr:col>
      <xdr:colOff>4248150</xdr:colOff>
      <xdr:row>2</xdr:row>
      <xdr:rowOff>142875</xdr:rowOff>
    </xdr:to>
    <xdr:sp macro="" textlink="">
      <xdr:nvSpPr>
        <xdr:cNvPr id="64" name="Rectangle 9"/>
        <xdr:cNvSpPr>
          <a:spLocks noChangeArrowheads="1"/>
        </xdr:cNvSpPr>
      </xdr:nvSpPr>
      <xdr:spPr bwMode="auto">
        <a:xfrm>
          <a:off x="3381375" y="523875"/>
          <a:ext cx="8667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400" b="0" i="0" u="none" strike="noStrike" baseline="0">
              <a:solidFill>
                <a:srgbClr val="FFFFFF"/>
              </a:solidFill>
              <a:latin typeface="+mn-lt"/>
            </a:rPr>
            <a:t>Instructions</a:t>
          </a:r>
        </a:p>
      </xdr:txBody>
    </xdr:sp>
    <xdr:clientData/>
  </xdr:twoCellAnchor>
  <xdr:twoCellAnchor>
    <xdr:from>
      <xdr:col>0</xdr:col>
      <xdr:colOff>4714875</xdr:colOff>
      <xdr:row>1</xdr:row>
      <xdr:rowOff>323850</xdr:rowOff>
    </xdr:from>
    <xdr:to>
      <xdr:col>0</xdr:col>
      <xdr:colOff>4752975</xdr:colOff>
      <xdr:row>2</xdr:row>
      <xdr:rowOff>142875</xdr:rowOff>
    </xdr:to>
    <xdr:sp macro="" textlink="">
      <xdr:nvSpPr>
        <xdr:cNvPr id="65" name="Rectangle 10"/>
        <xdr:cNvSpPr>
          <a:spLocks noChangeArrowheads="1"/>
        </xdr:cNvSpPr>
      </xdr:nvSpPr>
      <xdr:spPr bwMode="auto">
        <a:xfrm>
          <a:off x="4714875" y="523875"/>
          <a:ext cx="381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400" b="0" i="0" u="none" strike="noStrike" baseline="0">
              <a:solidFill>
                <a:srgbClr val="FFFFFF"/>
              </a:solidFill>
              <a:latin typeface="+mn-lt"/>
            </a:rPr>
            <a:t> </a:t>
          </a:r>
        </a:p>
      </xdr:txBody>
    </xdr:sp>
    <xdr:clientData/>
  </xdr:twoCellAnchor>
  <xdr:twoCellAnchor>
    <xdr:from>
      <xdr:col>0</xdr:col>
      <xdr:colOff>1485900</xdr:colOff>
      <xdr:row>1</xdr:row>
      <xdr:rowOff>285750</xdr:rowOff>
    </xdr:from>
    <xdr:to>
      <xdr:col>0</xdr:col>
      <xdr:colOff>1533525</xdr:colOff>
      <xdr:row>1</xdr:row>
      <xdr:rowOff>333375</xdr:rowOff>
    </xdr:to>
    <xdr:sp macro="" textlink="">
      <xdr:nvSpPr>
        <xdr:cNvPr id="66" name="Rectangle 11"/>
        <xdr:cNvSpPr>
          <a:spLocks noChangeArrowheads="1"/>
        </xdr:cNvSpPr>
      </xdr:nvSpPr>
      <xdr:spPr bwMode="auto">
        <a:xfrm>
          <a:off x="1485900" y="485775"/>
          <a:ext cx="47625" cy="47625"/>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1485900</xdr:colOff>
      <xdr:row>1</xdr:row>
      <xdr:rowOff>285750</xdr:rowOff>
    </xdr:from>
    <xdr:to>
      <xdr:col>0</xdr:col>
      <xdr:colOff>1533525</xdr:colOff>
      <xdr:row>1</xdr:row>
      <xdr:rowOff>333375</xdr:rowOff>
    </xdr:to>
    <xdr:sp macro="" textlink="">
      <xdr:nvSpPr>
        <xdr:cNvPr id="67" name="Rectangle 12"/>
        <xdr:cNvSpPr>
          <a:spLocks noChangeArrowheads="1"/>
        </xdr:cNvSpPr>
      </xdr:nvSpPr>
      <xdr:spPr bwMode="auto">
        <a:xfrm>
          <a:off x="1485900" y="485775"/>
          <a:ext cx="47625" cy="47625"/>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1533525</xdr:colOff>
      <xdr:row>1</xdr:row>
      <xdr:rowOff>285750</xdr:rowOff>
    </xdr:from>
    <xdr:to>
      <xdr:col>0</xdr:col>
      <xdr:colOff>8220075</xdr:colOff>
      <xdr:row>1</xdr:row>
      <xdr:rowOff>333375</xdr:rowOff>
    </xdr:to>
    <xdr:sp macro="" textlink="">
      <xdr:nvSpPr>
        <xdr:cNvPr id="68" name="Rectangle 13"/>
        <xdr:cNvSpPr>
          <a:spLocks noChangeArrowheads="1"/>
        </xdr:cNvSpPr>
      </xdr:nvSpPr>
      <xdr:spPr bwMode="auto">
        <a:xfrm>
          <a:off x="1533525" y="485775"/>
          <a:ext cx="6686550" cy="47625"/>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8220075</xdr:colOff>
      <xdr:row>1</xdr:row>
      <xdr:rowOff>285750</xdr:rowOff>
    </xdr:from>
    <xdr:to>
      <xdr:col>0</xdr:col>
      <xdr:colOff>8267700</xdr:colOff>
      <xdr:row>1</xdr:row>
      <xdr:rowOff>333375</xdr:rowOff>
    </xdr:to>
    <xdr:sp macro="" textlink="">
      <xdr:nvSpPr>
        <xdr:cNvPr id="69" name="Rectangle 14"/>
        <xdr:cNvSpPr>
          <a:spLocks noChangeArrowheads="1"/>
        </xdr:cNvSpPr>
      </xdr:nvSpPr>
      <xdr:spPr bwMode="auto">
        <a:xfrm>
          <a:off x="8220075" y="485775"/>
          <a:ext cx="47625" cy="47625"/>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8220075</xdr:colOff>
      <xdr:row>1</xdr:row>
      <xdr:rowOff>285750</xdr:rowOff>
    </xdr:from>
    <xdr:to>
      <xdr:col>0</xdr:col>
      <xdr:colOff>8267700</xdr:colOff>
      <xdr:row>1</xdr:row>
      <xdr:rowOff>333375</xdr:rowOff>
    </xdr:to>
    <xdr:sp macro="" textlink="">
      <xdr:nvSpPr>
        <xdr:cNvPr id="70" name="Rectangle 15"/>
        <xdr:cNvSpPr>
          <a:spLocks noChangeArrowheads="1"/>
        </xdr:cNvSpPr>
      </xdr:nvSpPr>
      <xdr:spPr bwMode="auto">
        <a:xfrm>
          <a:off x="8220075" y="485775"/>
          <a:ext cx="47625" cy="47625"/>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1485900</xdr:colOff>
      <xdr:row>2</xdr:row>
      <xdr:rowOff>180975</xdr:rowOff>
    </xdr:from>
    <xdr:to>
      <xdr:col>0</xdr:col>
      <xdr:colOff>1533525</xdr:colOff>
      <xdr:row>3</xdr:row>
      <xdr:rowOff>28575</xdr:rowOff>
    </xdr:to>
    <xdr:sp macro="" textlink="">
      <xdr:nvSpPr>
        <xdr:cNvPr id="71" name="Rectangle 16"/>
        <xdr:cNvSpPr>
          <a:spLocks noChangeArrowheads="1"/>
        </xdr:cNvSpPr>
      </xdr:nvSpPr>
      <xdr:spPr bwMode="auto">
        <a:xfrm>
          <a:off x="1485900" y="781050"/>
          <a:ext cx="47625" cy="47625"/>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1485900</xdr:colOff>
      <xdr:row>2</xdr:row>
      <xdr:rowOff>180975</xdr:rowOff>
    </xdr:from>
    <xdr:to>
      <xdr:col>0</xdr:col>
      <xdr:colOff>1533525</xdr:colOff>
      <xdr:row>3</xdr:row>
      <xdr:rowOff>28575</xdr:rowOff>
    </xdr:to>
    <xdr:sp macro="" textlink="">
      <xdr:nvSpPr>
        <xdr:cNvPr id="72" name="Rectangle 17"/>
        <xdr:cNvSpPr>
          <a:spLocks noChangeArrowheads="1"/>
        </xdr:cNvSpPr>
      </xdr:nvSpPr>
      <xdr:spPr bwMode="auto">
        <a:xfrm>
          <a:off x="1485900" y="781050"/>
          <a:ext cx="47625" cy="47625"/>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1533525</xdr:colOff>
      <xdr:row>2</xdr:row>
      <xdr:rowOff>180975</xdr:rowOff>
    </xdr:from>
    <xdr:to>
      <xdr:col>0</xdr:col>
      <xdr:colOff>8220075</xdr:colOff>
      <xdr:row>3</xdr:row>
      <xdr:rowOff>28575</xdr:rowOff>
    </xdr:to>
    <xdr:sp macro="" textlink="">
      <xdr:nvSpPr>
        <xdr:cNvPr id="73" name="Rectangle 18"/>
        <xdr:cNvSpPr>
          <a:spLocks noChangeArrowheads="1"/>
        </xdr:cNvSpPr>
      </xdr:nvSpPr>
      <xdr:spPr bwMode="auto">
        <a:xfrm>
          <a:off x="1533525" y="781050"/>
          <a:ext cx="6686550" cy="47625"/>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8220075</xdr:colOff>
      <xdr:row>2</xdr:row>
      <xdr:rowOff>180975</xdr:rowOff>
    </xdr:from>
    <xdr:to>
      <xdr:col>0</xdr:col>
      <xdr:colOff>8267700</xdr:colOff>
      <xdr:row>3</xdr:row>
      <xdr:rowOff>28575</xdr:rowOff>
    </xdr:to>
    <xdr:sp macro="" textlink="">
      <xdr:nvSpPr>
        <xdr:cNvPr id="74" name="Rectangle 19"/>
        <xdr:cNvSpPr>
          <a:spLocks noChangeArrowheads="1"/>
        </xdr:cNvSpPr>
      </xdr:nvSpPr>
      <xdr:spPr bwMode="auto">
        <a:xfrm>
          <a:off x="8220075" y="781050"/>
          <a:ext cx="47625" cy="47625"/>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8220075</xdr:colOff>
      <xdr:row>2</xdr:row>
      <xdr:rowOff>180975</xdr:rowOff>
    </xdr:from>
    <xdr:to>
      <xdr:col>0</xdr:col>
      <xdr:colOff>8267700</xdr:colOff>
      <xdr:row>3</xdr:row>
      <xdr:rowOff>28575</xdr:rowOff>
    </xdr:to>
    <xdr:sp macro="" textlink="">
      <xdr:nvSpPr>
        <xdr:cNvPr id="75" name="Rectangle 20"/>
        <xdr:cNvSpPr>
          <a:spLocks noChangeArrowheads="1"/>
        </xdr:cNvSpPr>
      </xdr:nvSpPr>
      <xdr:spPr bwMode="auto">
        <a:xfrm>
          <a:off x="8220075" y="781050"/>
          <a:ext cx="47625" cy="47625"/>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1485900</xdr:colOff>
      <xdr:row>1</xdr:row>
      <xdr:rowOff>333375</xdr:rowOff>
    </xdr:from>
    <xdr:to>
      <xdr:col>0</xdr:col>
      <xdr:colOff>1533525</xdr:colOff>
      <xdr:row>2</xdr:row>
      <xdr:rowOff>180975</xdr:rowOff>
    </xdr:to>
    <xdr:sp macro="" textlink="">
      <xdr:nvSpPr>
        <xdr:cNvPr id="76" name="Rectangle 21"/>
        <xdr:cNvSpPr>
          <a:spLocks noChangeArrowheads="1"/>
        </xdr:cNvSpPr>
      </xdr:nvSpPr>
      <xdr:spPr bwMode="auto">
        <a:xfrm>
          <a:off x="1485900" y="533400"/>
          <a:ext cx="47625" cy="247650"/>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8220075</xdr:colOff>
      <xdr:row>1</xdr:row>
      <xdr:rowOff>333375</xdr:rowOff>
    </xdr:from>
    <xdr:to>
      <xdr:col>0</xdr:col>
      <xdr:colOff>8267700</xdr:colOff>
      <xdr:row>2</xdr:row>
      <xdr:rowOff>180975</xdr:rowOff>
    </xdr:to>
    <xdr:sp macro="" textlink="">
      <xdr:nvSpPr>
        <xdr:cNvPr id="77" name="Rectangle 22"/>
        <xdr:cNvSpPr>
          <a:spLocks noChangeArrowheads="1"/>
        </xdr:cNvSpPr>
      </xdr:nvSpPr>
      <xdr:spPr bwMode="auto">
        <a:xfrm>
          <a:off x="8220075" y="533400"/>
          <a:ext cx="47625" cy="247650"/>
        </a:xfrm>
        <a:prstGeom prst="rect">
          <a:avLst/>
        </a:prstGeom>
        <a:solidFill>
          <a:srgbClr val="4F81BD"/>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1847850</xdr:colOff>
      <xdr:row>3</xdr:row>
      <xdr:rowOff>180975</xdr:rowOff>
    </xdr:from>
    <xdr:to>
      <xdr:col>0</xdr:col>
      <xdr:colOff>1924050</xdr:colOff>
      <xdr:row>4</xdr:row>
      <xdr:rowOff>190500</xdr:rowOff>
    </xdr:to>
    <xdr:sp macro="" textlink="">
      <xdr:nvSpPr>
        <xdr:cNvPr id="78" name="Rectangle 23"/>
        <xdr:cNvSpPr>
          <a:spLocks noChangeArrowheads="1"/>
        </xdr:cNvSpPr>
      </xdr:nvSpPr>
      <xdr:spPr bwMode="auto">
        <a:xfrm>
          <a:off x="1847850" y="98107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mn-lt"/>
          </a:endParaRPr>
        </a:p>
      </xdr:txBody>
    </xdr:sp>
    <xdr:clientData/>
  </xdr:twoCellAnchor>
  <xdr:twoCellAnchor>
    <xdr:from>
      <xdr:col>0</xdr:col>
      <xdr:colOff>1914525</xdr:colOff>
      <xdr:row>4</xdr:row>
      <xdr:rowOff>0</xdr:rowOff>
    </xdr:from>
    <xdr:to>
      <xdr:col>0</xdr:col>
      <xdr:colOff>1962150</xdr:colOff>
      <xdr:row>4</xdr:row>
      <xdr:rowOff>190500</xdr:rowOff>
    </xdr:to>
    <xdr:sp macro="" textlink="">
      <xdr:nvSpPr>
        <xdr:cNvPr id="79" name="Rectangle 24"/>
        <xdr:cNvSpPr>
          <a:spLocks noChangeArrowheads="1"/>
        </xdr:cNvSpPr>
      </xdr:nvSpPr>
      <xdr:spPr bwMode="auto">
        <a:xfrm>
          <a:off x="1914525" y="1000125"/>
          <a:ext cx="476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cs typeface="Arial"/>
            </a:rPr>
            <a:t> </a:t>
          </a:r>
        </a:p>
      </xdr:txBody>
    </xdr:sp>
    <xdr:clientData/>
  </xdr:twoCellAnchor>
  <xdr:twoCellAnchor>
    <xdr:from>
      <xdr:col>0</xdr:col>
      <xdr:colOff>2133600</xdr:colOff>
      <xdr:row>3</xdr:row>
      <xdr:rowOff>190500</xdr:rowOff>
    </xdr:from>
    <xdr:to>
      <xdr:col>0</xdr:col>
      <xdr:colOff>8382000</xdr:colOff>
      <xdr:row>4</xdr:row>
      <xdr:rowOff>190500</xdr:rowOff>
    </xdr:to>
    <xdr:sp macro="" textlink="">
      <xdr:nvSpPr>
        <xdr:cNvPr id="80" name="Rectangle 25"/>
        <xdr:cNvSpPr>
          <a:spLocks noChangeArrowheads="1"/>
        </xdr:cNvSpPr>
      </xdr:nvSpPr>
      <xdr:spPr bwMode="auto">
        <a:xfrm>
          <a:off x="2133600" y="990600"/>
          <a:ext cx="62484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Identify patients who have received a prescription for opioid derived pain relief* in the  </a:t>
          </a:r>
        </a:p>
      </xdr:txBody>
    </xdr:sp>
    <xdr:clientData/>
  </xdr:twoCellAnchor>
  <xdr:twoCellAnchor>
    <xdr:from>
      <xdr:col>0</xdr:col>
      <xdr:colOff>2133600</xdr:colOff>
      <xdr:row>5</xdr:row>
      <xdr:rowOff>9525</xdr:rowOff>
    </xdr:from>
    <xdr:to>
      <xdr:col>0</xdr:col>
      <xdr:colOff>3533775</xdr:colOff>
      <xdr:row>6</xdr:row>
      <xdr:rowOff>9525</xdr:rowOff>
    </xdr:to>
    <xdr:sp macro="" textlink="">
      <xdr:nvSpPr>
        <xdr:cNvPr id="81" name="Rectangle 26"/>
        <xdr:cNvSpPr>
          <a:spLocks noChangeArrowheads="1"/>
        </xdr:cNvSpPr>
      </xdr:nvSpPr>
      <xdr:spPr bwMode="auto">
        <a:xfrm>
          <a:off x="2133600" y="1209675"/>
          <a:ext cx="14001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ea typeface="+mn-ea"/>
              <a:cs typeface="+mn-cs"/>
            </a:rPr>
            <a:t>previous 3 months</a:t>
          </a:r>
          <a:r>
            <a:rPr lang="en-NZ" sz="1300" b="0" i="0" u="none" strike="noStrike" baseline="0">
              <a:solidFill>
                <a:srgbClr val="000000"/>
              </a:solidFill>
              <a:latin typeface="+mn-lt"/>
            </a:rPr>
            <a:t>. </a:t>
          </a:r>
        </a:p>
      </xdr:txBody>
    </xdr:sp>
    <xdr:clientData/>
  </xdr:twoCellAnchor>
  <xdr:twoCellAnchor>
    <xdr:from>
      <xdr:col>0</xdr:col>
      <xdr:colOff>3571875</xdr:colOff>
      <xdr:row>5</xdr:row>
      <xdr:rowOff>0</xdr:rowOff>
    </xdr:from>
    <xdr:to>
      <xdr:col>0</xdr:col>
      <xdr:colOff>4162425</xdr:colOff>
      <xdr:row>6</xdr:row>
      <xdr:rowOff>0</xdr:rowOff>
    </xdr:to>
    <xdr:sp macro="" textlink="">
      <xdr:nvSpPr>
        <xdr:cNvPr id="82" name="Rectangle 27"/>
        <xdr:cNvSpPr>
          <a:spLocks noChangeArrowheads="1"/>
        </xdr:cNvSpPr>
      </xdr:nvSpPr>
      <xdr:spPr bwMode="auto">
        <a:xfrm>
          <a:off x="3571875" y="1200150"/>
          <a:ext cx="5905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A query </a:t>
          </a:r>
        </a:p>
      </xdr:txBody>
    </xdr:sp>
    <xdr:clientData/>
  </xdr:twoCellAnchor>
  <xdr:twoCellAnchor>
    <xdr:from>
      <xdr:col>0</xdr:col>
      <xdr:colOff>4152900</xdr:colOff>
      <xdr:row>5</xdr:row>
      <xdr:rowOff>0</xdr:rowOff>
    </xdr:from>
    <xdr:to>
      <xdr:col>0</xdr:col>
      <xdr:colOff>8305800</xdr:colOff>
      <xdr:row>6</xdr:row>
      <xdr:rowOff>0</xdr:rowOff>
    </xdr:to>
    <xdr:sp macro="" textlink="">
      <xdr:nvSpPr>
        <xdr:cNvPr id="83" name="Rectangle 28"/>
        <xdr:cNvSpPr>
          <a:spLocks noChangeArrowheads="1"/>
        </xdr:cNvSpPr>
      </xdr:nvSpPr>
      <xdr:spPr bwMode="auto">
        <a:xfrm>
          <a:off x="4152900" y="1200150"/>
          <a:ext cx="41529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has been developed for MedTech and My Practice PMSs to </a:t>
          </a:r>
        </a:p>
      </xdr:txBody>
    </xdr:sp>
    <xdr:clientData/>
  </xdr:twoCellAnchor>
  <xdr:twoCellAnchor>
    <xdr:from>
      <xdr:col>0</xdr:col>
      <xdr:colOff>2133600</xdr:colOff>
      <xdr:row>6</xdr:row>
      <xdr:rowOff>19050</xdr:rowOff>
    </xdr:from>
    <xdr:to>
      <xdr:col>0</xdr:col>
      <xdr:colOff>3200400</xdr:colOff>
      <xdr:row>7</xdr:row>
      <xdr:rowOff>19050</xdr:rowOff>
    </xdr:to>
    <xdr:sp macro="" textlink="">
      <xdr:nvSpPr>
        <xdr:cNvPr id="84" name="Rectangle 29"/>
        <xdr:cNvSpPr>
          <a:spLocks noChangeArrowheads="1"/>
        </xdr:cNvSpPr>
      </xdr:nvSpPr>
      <xdr:spPr bwMode="auto">
        <a:xfrm>
          <a:off x="2133600" y="1419225"/>
          <a:ext cx="10668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assist with this</a:t>
          </a:r>
        </a:p>
      </xdr:txBody>
    </xdr:sp>
    <xdr:clientData/>
  </xdr:twoCellAnchor>
  <xdr:twoCellAnchor>
    <xdr:from>
      <xdr:col>0</xdr:col>
      <xdr:colOff>3181350</xdr:colOff>
      <xdr:row>6</xdr:row>
      <xdr:rowOff>19050</xdr:rowOff>
    </xdr:from>
    <xdr:to>
      <xdr:col>0</xdr:col>
      <xdr:colOff>5257800</xdr:colOff>
      <xdr:row>7</xdr:row>
      <xdr:rowOff>19050</xdr:rowOff>
    </xdr:to>
    <xdr:sp macro="" textlink="">
      <xdr:nvSpPr>
        <xdr:cNvPr id="85" name="Rectangle 30"/>
        <xdr:cNvSpPr>
          <a:spLocks noChangeArrowheads="1"/>
        </xdr:cNvSpPr>
      </xdr:nvSpPr>
      <xdr:spPr bwMode="auto">
        <a:xfrm>
          <a:off x="3181350" y="1419225"/>
          <a:ext cx="20764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 which is available online.</a:t>
          </a:r>
        </a:p>
      </xdr:txBody>
    </xdr:sp>
    <xdr:clientData/>
  </xdr:twoCellAnchor>
  <xdr:twoCellAnchor>
    <xdr:from>
      <xdr:col>0</xdr:col>
      <xdr:colOff>3105150</xdr:colOff>
      <xdr:row>7</xdr:row>
      <xdr:rowOff>9525</xdr:rowOff>
    </xdr:from>
    <xdr:to>
      <xdr:col>0</xdr:col>
      <xdr:colOff>5838825</xdr:colOff>
      <xdr:row>8</xdr:row>
      <xdr:rowOff>19050</xdr:rowOff>
    </xdr:to>
    <xdr:sp macro="" textlink="">
      <xdr:nvSpPr>
        <xdr:cNvPr id="87" name="Rectangle 32"/>
        <xdr:cNvSpPr>
          <a:spLocks noChangeArrowheads="1"/>
        </xdr:cNvSpPr>
      </xdr:nvSpPr>
      <xdr:spPr bwMode="auto">
        <a:xfrm>
          <a:off x="3105150" y="1609725"/>
          <a:ext cx="27336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70C0"/>
            </a:solidFill>
            <a:latin typeface="+mn-lt"/>
          </a:endParaRPr>
        </a:p>
      </xdr:txBody>
    </xdr:sp>
    <xdr:clientData/>
  </xdr:twoCellAnchor>
  <xdr:twoCellAnchor>
    <xdr:from>
      <xdr:col>0</xdr:col>
      <xdr:colOff>6705600</xdr:colOff>
      <xdr:row>6</xdr:row>
      <xdr:rowOff>19050</xdr:rowOff>
    </xdr:from>
    <xdr:to>
      <xdr:col>0</xdr:col>
      <xdr:colOff>6743700</xdr:colOff>
      <xdr:row>7</xdr:row>
      <xdr:rowOff>19050</xdr:rowOff>
    </xdr:to>
    <xdr:sp macro="" textlink="">
      <xdr:nvSpPr>
        <xdr:cNvPr id="88" name="Rectangle 33"/>
        <xdr:cNvSpPr>
          <a:spLocks noChangeArrowheads="1"/>
        </xdr:cNvSpPr>
      </xdr:nvSpPr>
      <xdr:spPr bwMode="auto">
        <a:xfrm>
          <a:off x="6705600" y="1419225"/>
          <a:ext cx="381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 </a:t>
          </a:r>
        </a:p>
      </xdr:txBody>
    </xdr:sp>
    <xdr:clientData/>
  </xdr:twoCellAnchor>
  <xdr:twoCellAnchor>
    <xdr:from>
      <xdr:col>0</xdr:col>
      <xdr:colOff>1847850</xdr:colOff>
      <xdr:row>8</xdr:row>
      <xdr:rowOff>38100</xdr:rowOff>
    </xdr:from>
    <xdr:to>
      <xdr:col>0</xdr:col>
      <xdr:colOff>1924050</xdr:colOff>
      <xdr:row>9</xdr:row>
      <xdr:rowOff>57150</xdr:rowOff>
    </xdr:to>
    <xdr:sp macro="" textlink="">
      <xdr:nvSpPr>
        <xdr:cNvPr id="89" name="Rectangle 34"/>
        <xdr:cNvSpPr>
          <a:spLocks noChangeArrowheads="1"/>
        </xdr:cNvSpPr>
      </xdr:nvSpPr>
      <xdr:spPr bwMode="auto">
        <a:xfrm>
          <a:off x="1847850" y="18288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mn-lt"/>
          </a:endParaRPr>
        </a:p>
      </xdr:txBody>
    </xdr:sp>
    <xdr:clientData/>
  </xdr:twoCellAnchor>
  <xdr:twoCellAnchor>
    <xdr:from>
      <xdr:col>0</xdr:col>
      <xdr:colOff>1914525</xdr:colOff>
      <xdr:row>8</xdr:row>
      <xdr:rowOff>57150</xdr:rowOff>
    </xdr:from>
    <xdr:to>
      <xdr:col>0</xdr:col>
      <xdr:colOff>1962150</xdr:colOff>
      <xdr:row>9</xdr:row>
      <xdr:rowOff>57150</xdr:rowOff>
    </xdr:to>
    <xdr:sp macro="" textlink="">
      <xdr:nvSpPr>
        <xdr:cNvPr id="90" name="Rectangle 35"/>
        <xdr:cNvSpPr>
          <a:spLocks noChangeArrowheads="1"/>
        </xdr:cNvSpPr>
      </xdr:nvSpPr>
      <xdr:spPr bwMode="auto">
        <a:xfrm>
          <a:off x="1914525" y="1847850"/>
          <a:ext cx="476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cs typeface="Arial"/>
            </a:rPr>
            <a:t> </a:t>
          </a:r>
        </a:p>
      </xdr:txBody>
    </xdr:sp>
    <xdr:clientData/>
  </xdr:twoCellAnchor>
  <xdr:twoCellAnchor>
    <xdr:from>
      <xdr:col>0</xdr:col>
      <xdr:colOff>2133600</xdr:colOff>
      <xdr:row>8</xdr:row>
      <xdr:rowOff>123825</xdr:rowOff>
    </xdr:from>
    <xdr:to>
      <xdr:col>0</xdr:col>
      <xdr:colOff>3838575</xdr:colOff>
      <xdr:row>9</xdr:row>
      <xdr:rowOff>133350</xdr:rowOff>
    </xdr:to>
    <xdr:sp macro="" textlink="">
      <xdr:nvSpPr>
        <xdr:cNvPr id="91" name="Rectangle 36"/>
        <xdr:cNvSpPr>
          <a:spLocks noChangeArrowheads="1"/>
        </xdr:cNvSpPr>
      </xdr:nvSpPr>
      <xdr:spPr bwMode="auto">
        <a:xfrm>
          <a:off x="2133600" y="1914525"/>
          <a:ext cx="17049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From the identified list, </a:t>
          </a:r>
        </a:p>
      </xdr:txBody>
    </xdr:sp>
    <xdr:clientData/>
  </xdr:twoCellAnchor>
  <xdr:twoCellAnchor>
    <xdr:from>
      <xdr:col>0</xdr:col>
      <xdr:colOff>3790950</xdr:colOff>
      <xdr:row>8</xdr:row>
      <xdr:rowOff>123825</xdr:rowOff>
    </xdr:from>
    <xdr:to>
      <xdr:col>0</xdr:col>
      <xdr:colOff>6648450</xdr:colOff>
      <xdr:row>9</xdr:row>
      <xdr:rowOff>133350</xdr:rowOff>
    </xdr:to>
    <xdr:sp macro="" textlink="">
      <xdr:nvSpPr>
        <xdr:cNvPr id="92" name="Rectangle 37"/>
        <xdr:cNvSpPr>
          <a:spLocks noChangeArrowheads="1"/>
        </xdr:cNvSpPr>
      </xdr:nvSpPr>
      <xdr:spPr bwMode="auto">
        <a:xfrm>
          <a:off x="3790950" y="1914525"/>
          <a:ext cx="28575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randomly select a sample of 10 patients </a:t>
          </a:r>
        </a:p>
      </xdr:txBody>
    </xdr:sp>
    <xdr:clientData/>
  </xdr:twoCellAnchor>
  <xdr:twoCellAnchor>
    <xdr:from>
      <xdr:col>0</xdr:col>
      <xdr:colOff>6496050</xdr:colOff>
      <xdr:row>8</xdr:row>
      <xdr:rowOff>47625</xdr:rowOff>
    </xdr:from>
    <xdr:to>
      <xdr:col>0</xdr:col>
      <xdr:colOff>6534150</xdr:colOff>
      <xdr:row>9</xdr:row>
      <xdr:rowOff>57150</xdr:rowOff>
    </xdr:to>
    <xdr:sp macro="" textlink="">
      <xdr:nvSpPr>
        <xdr:cNvPr id="93" name="Rectangle 38"/>
        <xdr:cNvSpPr>
          <a:spLocks noChangeArrowheads="1"/>
        </xdr:cNvSpPr>
      </xdr:nvSpPr>
      <xdr:spPr bwMode="auto">
        <a:xfrm>
          <a:off x="6496050" y="1838325"/>
          <a:ext cx="381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 </a:t>
          </a:r>
        </a:p>
      </xdr:txBody>
    </xdr:sp>
    <xdr:clientData/>
  </xdr:twoCellAnchor>
  <xdr:twoCellAnchor>
    <xdr:from>
      <xdr:col>0</xdr:col>
      <xdr:colOff>1847850</xdr:colOff>
      <xdr:row>10</xdr:row>
      <xdr:rowOff>66675</xdr:rowOff>
    </xdr:from>
    <xdr:to>
      <xdr:col>0</xdr:col>
      <xdr:colOff>1924050</xdr:colOff>
      <xdr:row>11</xdr:row>
      <xdr:rowOff>85725</xdr:rowOff>
    </xdr:to>
    <xdr:sp macro="" textlink="">
      <xdr:nvSpPr>
        <xdr:cNvPr id="94" name="Rectangle 39"/>
        <xdr:cNvSpPr>
          <a:spLocks noChangeArrowheads="1"/>
        </xdr:cNvSpPr>
      </xdr:nvSpPr>
      <xdr:spPr bwMode="auto">
        <a:xfrm>
          <a:off x="1847850" y="223837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mn-lt"/>
          </a:endParaRPr>
        </a:p>
      </xdr:txBody>
    </xdr:sp>
    <xdr:clientData/>
  </xdr:twoCellAnchor>
  <xdr:twoCellAnchor>
    <xdr:from>
      <xdr:col>0</xdr:col>
      <xdr:colOff>1914525</xdr:colOff>
      <xdr:row>10</xdr:row>
      <xdr:rowOff>85725</xdr:rowOff>
    </xdr:from>
    <xdr:to>
      <xdr:col>0</xdr:col>
      <xdr:colOff>1962150</xdr:colOff>
      <xdr:row>11</xdr:row>
      <xdr:rowOff>85725</xdr:rowOff>
    </xdr:to>
    <xdr:sp macro="" textlink="">
      <xdr:nvSpPr>
        <xdr:cNvPr id="95" name="Rectangle 40"/>
        <xdr:cNvSpPr>
          <a:spLocks noChangeArrowheads="1"/>
        </xdr:cNvSpPr>
      </xdr:nvSpPr>
      <xdr:spPr bwMode="auto">
        <a:xfrm>
          <a:off x="1914525" y="2257425"/>
          <a:ext cx="476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cs typeface="Arial"/>
            </a:rPr>
            <a:t> </a:t>
          </a:r>
        </a:p>
      </xdr:txBody>
    </xdr:sp>
    <xdr:clientData/>
  </xdr:twoCellAnchor>
  <xdr:twoCellAnchor>
    <xdr:from>
      <xdr:col>0</xdr:col>
      <xdr:colOff>2133600</xdr:colOff>
      <xdr:row>10</xdr:row>
      <xdr:rowOff>76200</xdr:rowOff>
    </xdr:from>
    <xdr:to>
      <xdr:col>0</xdr:col>
      <xdr:colOff>5200650</xdr:colOff>
      <xdr:row>11</xdr:row>
      <xdr:rowOff>85725</xdr:rowOff>
    </xdr:to>
    <xdr:sp macro="" textlink="">
      <xdr:nvSpPr>
        <xdr:cNvPr id="96" name="Rectangle 41"/>
        <xdr:cNvSpPr>
          <a:spLocks noChangeArrowheads="1"/>
        </xdr:cNvSpPr>
      </xdr:nvSpPr>
      <xdr:spPr bwMode="auto">
        <a:xfrm>
          <a:off x="2133600" y="2247900"/>
          <a:ext cx="30670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Print and complete the Opioid Prescribing </a:t>
          </a:r>
        </a:p>
      </xdr:txBody>
    </xdr:sp>
    <xdr:clientData/>
  </xdr:twoCellAnchor>
  <xdr:twoCellAnchor>
    <xdr:from>
      <xdr:col>0</xdr:col>
      <xdr:colOff>5153025</xdr:colOff>
      <xdr:row>10</xdr:row>
      <xdr:rowOff>76200</xdr:rowOff>
    </xdr:from>
    <xdr:to>
      <xdr:col>0</xdr:col>
      <xdr:colOff>8277225</xdr:colOff>
      <xdr:row>11</xdr:row>
      <xdr:rowOff>85725</xdr:rowOff>
    </xdr:to>
    <xdr:sp macro="" textlink="">
      <xdr:nvSpPr>
        <xdr:cNvPr id="97" name="Rectangle 43"/>
        <xdr:cNvSpPr>
          <a:spLocks noChangeArrowheads="1"/>
        </xdr:cNvSpPr>
      </xdr:nvSpPr>
      <xdr:spPr bwMode="auto">
        <a:xfrm>
          <a:off x="5153025" y="2247900"/>
          <a:ext cx="3124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Audit Data Collection Form (included in the </a:t>
          </a:r>
        </a:p>
      </xdr:txBody>
    </xdr:sp>
    <xdr:clientData/>
  </xdr:twoCellAnchor>
  <xdr:twoCellAnchor>
    <xdr:from>
      <xdr:col>0</xdr:col>
      <xdr:colOff>2133600</xdr:colOff>
      <xdr:row>11</xdr:row>
      <xdr:rowOff>104775</xdr:rowOff>
    </xdr:from>
    <xdr:to>
      <xdr:col>0</xdr:col>
      <xdr:colOff>5886450</xdr:colOff>
      <xdr:row>12</xdr:row>
      <xdr:rowOff>114300</xdr:rowOff>
    </xdr:to>
    <xdr:sp macro="" textlink="">
      <xdr:nvSpPr>
        <xdr:cNvPr id="98" name="Rectangle 44"/>
        <xdr:cNvSpPr>
          <a:spLocks noChangeArrowheads="1"/>
        </xdr:cNvSpPr>
      </xdr:nvSpPr>
      <xdr:spPr bwMode="auto">
        <a:xfrm>
          <a:off x="2133600" y="2466975"/>
          <a:ext cx="37528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Opioid Prescribing  Audit Spreadsheet and online at: </a:t>
          </a:r>
        </a:p>
      </xdr:txBody>
    </xdr:sp>
    <xdr:clientData/>
  </xdr:twoCellAnchor>
  <xdr:twoCellAnchor>
    <xdr:from>
      <xdr:col>0</xdr:col>
      <xdr:colOff>2133600</xdr:colOff>
      <xdr:row>12</xdr:row>
      <xdr:rowOff>133350</xdr:rowOff>
    </xdr:from>
    <xdr:to>
      <xdr:col>0</xdr:col>
      <xdr:colOff>5895975</xdr:colOff>
      <xdr:row>13</xdr:row>
      <xdr:rowOff>142875</xdr:rowOff>
    </xdr:to>
    <xdr:sp macro="" textlink="">
      <xdr:nvSpPr>
        <xdr:cNvPr id="99" name="Rectangle 45"/>
        <xdr:cNvSpPr>
          <a:spLocks noChangeArrowheads="1"/>
        </xdr:cNvSpPr>
      </xdr:nvSpPr>
      <xdr:spPr bwMode="auto">
        <a:xfrm>
          <a:off x="2133600" y="2686050"/>
          <a:ext cx="3762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70C0"/>
              </a:solidFill>
              <a:latin typeface="+mn-lt"/>
            </a:rPr>
            <a:t>www.safetyinpractice.co.nz</a:t>
          </a:r>
        </a:p>
      </xdr:txBody>
    </xdr:sp>
    <xdr:clientData/>
  </xdr:twoCellAnchor>
  <xdr:twoCellAnchor>
    <xdr:from>
      <xdr:col>0</xdr:col>
      <xdr:colOff>7543800</xdr:colOff>
      <xdr:row>11</xdr:row>
      <xdr:rowOff>104775</xdr:rowOff>
    </xdr:from>
    <xdr:to>
      <xdr:col>0</xdr:col>
      <xdr:colOff>7581900</xdr:colOff>
      <xdr:row>12</xdr:row>
      <xdr:rowOff>114300</xdr:rowOff>
    </xdr:to>
    <xdr:sp macro="" textlink="">
      <xdr:nvSpPr>
        <xdr:cNvPr id="100" name="Rectangle 47"/>
        <xdr:cNvSpPr>
          <a:spLocks noChangeArrowheads="1"/>
        </xdr:cNvSpPr>
      </xdr:nvSpPr>
      <xdr:spPr bwMode="auto">
        <a:xfrm>
          <a:off x="7543800" y="2466975"/>
          <a:ext cx="381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 </a:t>
          </a:r>
        </a:p>
      </xdr:txBody>
    </xdr:sp>
    <xdr:clientData/>
  </xdr:twoCellAnchor>
  <xdr:twoCellAnchor>
    <xdr:from>
      <xdr:col>0</xdr:col>
      <xdr:colOff>1847850</xdr:colOff>
      <xdr:row>14</xdr:row>
      <xdr:rowOff>9525</xdr:rowOff>
    </xdr:from>
    <xdr:to>
      <xdr:col>0</xdr:col>
      <xdr:colOff>1924050</xdr:colOff>
      <xdr:row>15</xdr:row>
      <xdr:rowOff>28575</xdr:rowOff>
    </xdr:to>
    <xdr:sp macro="" textlink="">
      <xdr:nvSpPr>
        <xdr:cNvPr id="101" name="Rectangle 48"/>
        <xdr:cNvSpPr>
          <a:spLocks noChangeArrowheads="1"/>
        </xdr:cNvSpPr>
      </xdr:nvSpPr>
      <xdr:spPr bwMode="auto">
        <a:xfrm>
          <a:off x="1847850" y="29432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mn-lt"/>
          </a:endParaRPr>
        </a:p>
      </xdr:txBody>
    </xdr:sp>
    <xdr:clientData/>
  </xdr:twoCellAnchor>
  <xdr:twoCellAnchor>
    <xdr:from>
      <xdr:col>0</xdr:col>
      <xdr:colOff>1914525</xdr:colOff>
      <xdr:row>13</xdr:row>
      <xdr:rowOff>152400</xdr:rowOff>
    </xdr:from>
    <xdr:to>
      <xdr:col>0</xdr:col>
      <xdr:colOff>1962150</xdr:colOff>
      <xdr:row>14</xdr:row>
      <xdr:rowOff>152400</xdr:rowOff>
    </xdr:to>
    <xdr:sp macro="" textlink="">
      <xdr:nvSpPr>
        <xdr:cNvPr id="102" name="Rectangle 49"/>
        <xdr:cNvSpPr>
          <a:spLocks noChangeArrowheads="1"/>
        </xdr:cNvSpPr>
      </xdr:nvSpPr>
      <xdr:spPr bwMode="auto">
        <a:xfrm>
          <a:off x="1914525" y="2895600"/>
          <a:ext cx="476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cs typeface="Arial"/>
            </a:rPr>
            <a:t> </a:t>
          </a:r>
        </a:p>
      </xdr:txBody>
    </xdr:sp>
    <xdr:clientData/>
  </xdr:twoCellAnchor>
  <xdr:twoCellAnchor>
    <xdr:from>
      <xdr:col>0</xdr:col>
      <xdr:colOff>2133600</xdr:colOff>
      <xdr:row>14</xdr:row>
      <xdr:rowOff>38100</xdr:rowOff>
    </xdr:from>
    <xdr:to>
      <xdr:col>0</xdr:col>
      <xdr:colOff>3143250</xdr:colOff>
      <xdr:row>15</xdr:row>
      <xdr:rowOff>47625</xdr:rowOff>
    </xdr:to>
    <xdr:sp macro="" textlink="">
      <xdr:nvSpPr>
        <xdr:cNvPr id="103" name="Rectangle 50"/>
        <xdr:cNvSpPr>
          <a:spLocks noChangeArrowheads="1"/>
        </xdr:cNvSpPr>
      </xdr:nvSpPr>
      <xdr:spPr bwMode="auto">
        <a:xfrm>
          <a:off x="2133600" y="2971800"/>
          <a:ext cx="10096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Transfer the d</a:t>
          </a:r>
        </a:p>
      </xdr:txBody>
    </xdr:sp>
    <xdr:clientData/>
  </xdr:twoCellAnchor>
  <xdr:twoCellAnchor>
    <xdr:from>
      <xdr:col>0</xdr:col>
      <xdr:colOff>3095625</xdr:colOff>
      <xdr:row>14</xdr:row>
      <xdr:rowOff>38100</xdr:rowOff>
    </xdr:from>
    <xdr:to>
      <xdr:col>0</xdr:col>
      <xdr:colOff>5838825</xdr:colOff>
      <xdr:row>15</xdr:row>
      <xdr:rowOff>47625</xdr:rowOff>
    </xdr:to>
    <xdr:sp macro="" textlink="">
      <xdr:nvSpPr>
        <xdr:cNvPr id="104" name="Rectangle 51"/>
        <xdr:cNvSpPr>
          <a:spLocks noChangeArrowheads="1"/>
        </xdr:cNvSpPr>
      </xdr:nvSpPr>
      <xdr:spPr bwMode="auto">
        <a:xfrm>
          <a:off x="3095625" y="2971800"/>
          <a:ext cx="2743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ata collected to the Opioid Prescribing </a:t>
          </a:r>
        </a:p>
      </xdr:txBody>
    </xdr:sp>
    <xdr:clientData/>
  </xdr:twoCellAnchor>
  <xdr:twoCellAnchor>
    <xdr:from>
      <xdr:col>0</xdr:col>
      <xdr:colOff>5819775</xdr:colOff>
      <xdr:row>14</xdr:row>
      <xdr:rowOff>28575</xdr:rowOff>
    </xdr:from>
    <xdr:to>
      <xdr:col>0</xdr:col>
      <xdr:colOff>7134225</xdr:colOff>
      <xdr:row>15</xdr:row>
      <xdr:rowOff>38100</xdr:rowOff>
    </xdr:to>
    <xdr:sp macro="" textlink="">
      <xdr:nvSpPr>
        <xdr:cNvPr id="105" name="Rectangle 53"/>
        <xdr:cNvSpPr>
          <a:spLocks noChangeArrowheads="1"/>
        </xdr:cNvSpPr>
      </xdr:nvSpPr>
      <xdr:spPr bwMode="auto">
        <a:xfrm>
          <a:off x="5819775" y="2962275"/>
          <a:ext cx="13144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Audit Spreadsheet</a:t>
          </a:r>
        </a:p>
      </xdr:txBody>
    </xdr:sp>
    <xdr:clientData/>
  </xdr:twoCellAnchor>
  <xdr:twoCellAnchor>
    <xdr:from>
      <xdr:col>0</xdr:col>
      <xdr:colOff>7077075</xdr:colOff>
      <xdr:row>14</xdr:row>
      <xdr:rowOff>38100</xdr:rowOff>
    </xdr:from>
    <xdr:to>
      <xdr:col>0</xdr:col>
      <xdr:colOff>8105775</xdr:colOff>
      <xdr:row>15</xdr:row>
      <xdr:rowOff>47625</xdr:rowOff>
    </xdr:to>
    <xdr:sp macro="" textlink="">
      <xdr:nvSpPr>
        <xdr:cNvPr id="106" name="Rectangle 54"/>
        <xdr:cNvSpPr>
          <a:spLocks noChangeArrowheads="1"/>
        </xdr:cNvSpPr>
      </xdr:nvSpPr>
      <xdr:spPr bwMode="auto">
        <a:xfrm>
          <a:off x="7077075" y="2971800"/>
          <a:ext cx="10287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 The data will </a:t>
          </a:r>
        </a:p>
      </xdr:txBody>
    </xdr:sp>
    <xdr:clientData/>
  </xdr:twoCellAnchor>
  <xdr:twoCellAnchor>
    <xdr:from>
      <xdr:col>0</xdr:col>
      <xdr:colOff>2133600</xdr:colOff>
      <xdr:row>15</xdr:row>
      <xdr:rowOff>57150</xdr:rowOff>
    </xdr:from>
    <xdr:to>
      <xdr:col>0</xdr:col>
      <xdr:colOff>8010525</xdr:colOff>
      <xdr:row>16</xdr:row>
      <xdr:rowOff>66675</xdr:rowOff>
    </xdr:to>
    <xdr:sp macro="" textlink="">
      <xdr:nvSpPr>
        <xdr:cNvPr id="107" name="Rectangle 55"/>
        <xdr:cNvSpPr>
          <a:spLocks noChangeArrowheads="1"/>
        </xdr:cNvSpPr>
      </xdr:nvSpPr>
      <xdr:spPr bwMode="auto">
        <a:xfrm>
          <a:off x="2133600" y="3181350"/>
          <a:ext cx="58769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automatically be collated and displayed on the Run Charts which can be printed as </a:t>
          </a:r>
        </a:p>
      </xdr:txBody>
    </xdr:sp>
    <xdr:clientData/>
  </xdr:twoCellAnchor>
  <xdr:twoCellAnchor>
    <xdr:from>
      <xdr:col>0</xdr:col>
      <xdr:colOff>2133599</xdr:colOff>
      <xdr:row>16</xdr:row>
      <xdr:rowOff>85725</xdr:rowOff>
    </xdr:from>
    <xdr:to>
      <xdr:col>0</xdr:col>
      <xdr:colOff>6010274</xdr:colOff>
      <xdr:row>17</xdr:row>
      <xdr:rowOff>142875</xdr:rowOff>
    </xdr:to>
    <xdr:sp macro="" textlink="">
      <xdr:nvSpPr>
        <xdr:cNvPr id="108" name="Rectangle 56"/>
        <xdr:cNvSpPr>
          <a:spLocks noChangeArrowheads="1"/>
        </xdr:cNvSpPr>
      </xdr:nvSpPr>
      <xdr:spPr bwMode="auto">
        <a:xfrm>
          <a:off x="2133599" y="3400425"/>
          <a:ext cx="38766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needed. Please make sure the date is entered beside each individual record. </a:t>
          </a:r>
        </a:p>
      </xdr:txBody>
    </xdr:sp>
    <xdr:clientData/>
  </xdr:twoCellAnchor>
  <xdr:twoCellAnchor>
    <xdr:from>
      <xdr:col>0</xdr:col>
      <xdr:colOff>1847850</xdr:colOff>
      <xdr:row>18</xdr:row>
      <xdr:rowOff>57150</xdr:rowOff>
    </xdr:from>
    <xdr:to>
      <xdr:col>0</xdr:col>
      <xdr:colOff>1924050</xdr:colOff>
      <xdr:row>19</xdr:row>
      <xdr:rowOff>76200</xdr:rowOff>
    </xdr:to>
    <xdr:sp macro="" textlink="">
      <xdr:nvSpPr>
        <xdr:cNvPr id="110" name="Rectangle 58"/>
        <xdr:cNvSpPr>
          <a:spLocks noChangeArrowheads="1"/>
        </xdr:cNvSpPr>
      </xdr:nvSpPr>
      <xdr:spPr bwMode="auto">
        <a:xfrm>
          <a:off x="1847850" y="37528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mn-lt"/>
          </a:endParaRPr>
        </a:p>
      </xdr:txBody>
    </xdr:sp>
    <xdr:clientData/>
  </xdr:twoCellAnchor>
  <xdr:twoCellAnchor>
    <xdr:from>
      <xdr:col>0</xdr:col>
      <xdr:colOff>2133600</xdr:colOff>
      <xdr:row>18</xdr:row>
      <xdr:rowOff>95250</xdr:rowOff>
    </xdr:from>
    <xdr:to>
      <xdr:col>0</xdr:col>
      <xdr:colOff>2495550</xdr:colOff>
      <xdr:row>19</xdr:row>
      <xdr:rowOff>104775</xdr:rowOff>
    </xdr:to>
    <xdr:sp macro="" textlink="">
      <xdr:nvSpPr>
        <xdr:cNvPr id="112" name="Rectangle 60"/>
        <xdr:cNvSpPr>
          <a:spLocks noChangeArrowheads="1"/>
        </xdr:cNvSpPr>
      </xdr:nvSpPr>
      <xdr:spPr bwMode="auto">
        <a:xfrm>
          <a:off x="2133600" y="3790950"/>
          <a:ext cx="3619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Save </a:t>
          </a:r>
        </a:p>
      </xdr:txBody>
    </xdr:sp>
    <xdr:clientData/>
  </xdr:twoCellAnchor>
  <xdr:twoCellAnchor>
    <xdr:from>
      <xdr:col>0</xdr:col>
      <xdr:colOff>2476500</xdr:colOff>
      <xdr:row>18</xdr:row>
      <xdr:rowOff>95250</xdr:rowOff>
    </xdr:from>
    <xdr:to>
      <xdr:col>0</xdr:col>
      <xdr:colOff>3609975</xdr:colOff>
      <xdr:row>19</xdr:row>
      <xdr:rowOff>104775</xdr:rowOff>
    </xdr:to>
    <xdr:sp macro="" textlink="">
      <xdr:nvSpPr>
        <xdr:cNvPr id="113" name="Rectangle 61"/>
        <xdr:cNvSpPr>
          <a:spLocks noChangeArrowheads="1"/>
        </xdr:cNvSpPr>
      </xdr:nvSpPr>
      <xdr:spPr bwMode="auto">
        <a:xfrm>
          <a:off x="2476500" y="3790950"/>
          <a:ext cx="11334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the spreadsheet</a:t>
          </a:r>
        </a:p>
      </xdr:txBody>
    </xdr:sp>
    <xdr:clientData/>
  </xdr:twoCellAnchor>
  <xdr:twoCellAnchor>
    <xdr:from>
      <xdr:col>0</xdr:col>
      <xdr:colOff>3571875</xdr:colOff>
      <xdr:row>18</xdr:row>
      <xdr:rowOff>28575</xdr:rowOff>
    </xdr:from>
    <xdr:to>
      <xdr:col>0</xdr:col>
      <xdr:colOff>3609975</xdr:colOff>
      <xdr:row>19</xdr:row>
      <xdr:rowOff>38100</xdr:rowOff>
    </xdr:to>
    <xdr:sp macro="" textlink="">
      <xdr:nvSpPr>
        <xdr:cNvPr id="114" name="Rectangle 62"/>
        <xdr:cNvSpPr>
          <a:spLocks noChangeArrowheads="1"/>
        </xdr:cNvSpPr>
      </xdr:nvSpPr>
      <xdr:spPr bwMode="auto">
        <a:xfrm>
          <a:off x="3571875" y="3724275"/>
          <a:ext cx="381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 </a:t>
          </a:r>
        </a:p>
      </xdr:txBody>
    </xdr:sp>
    <xdr:clientData/>
  </xdr:twoCellAnchor>
  <xdr:twoCellAnchor>
    <xdr:from>
      <xdr:col>0</xdr:col>
      <xdr:colOff>2143124</xdr:colOff>
      <xdr:row>20</xdr:row>
      <xdr:rowOff>19050</xdr:rowOff>
    </xdr:from>
    <xdr:to>
      <xdr:col>0</xdr:col>
      <xdr:colOff>8362949</xdr:colOff>
      <xdr:row>21</xdr:row>
      <xdr:rowOff>66675</xdr:rowOff>
    </xdr:to>
    <xdr:sp macro="" textlink="">
      <xdr:nvSpPr>
        <xdr:cNvPr id="115" name="Rectangle 60"/>
        <xdr:cNvSpPr>
          <a:spLocks noChangeArrowheads="1"/>
        </xdr:cNvSpPr>
      </xdr:nvSpPr>
      <xdr:spPr bwMode="auto">
        <a:xfrm>
          <a:off x="2143124" y="4095750"/>
          <a:ext cx="62198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Email the completed spreadsheet by or on the 10 of each month </a:t>
          </a:r>
        </a:p>
      </xdr:txBody>
    </xdr:sp>
    <xdr:clientData/>
  </xdr:twoCellAnchor>
  <xdr:twoCellAnchor>
    <xdr:from>
      <xdr:col>0</xdr:col>
      <xdr:colOff>2152650</xdr:colOff>
      <xdr:row>21</xdr:row>
      <xdr:rowOff>38100</xdr:rowOff>
    </xdr:from>
    <xdr:to>
      <xdr:col>0</xdr:col>
      <xdr:colOff>8372475</xdr:colOff>
      <xdr:row>22</xdr:row>
      <xdr:rowOff>85725</xdr:rowOff>
    </xdr:to>
    <xdr:sp macro="" textlink="">
      <xdr:nvSpPr>
        <xdr:cNvPr id="117" name="Rectangle 60"/>
        <xdr:cNvSpPr>
          <a:spLocks noChangeArrowheads="1"/>
        </xdr:cNvSpPr>
      </xdr:nvSpPr>
      <xdr:spPr bwMode="auto">
        <a:xfrm>
          <a:off x="2152650" y="4305300"/>
          <a:ext cx="62198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(i.e. June data is due on 10 July, July data is due on 10 August).</a:t>
          </a:r>
        </a:p>
      </xdr:txBody>
    </xdr:sp>
    <xdr:clientData/>
  </xdr:twoCellAnchor>
  <xdr:twoCellAnchor>
    <xdr:from>
      <xdr:col>0</xdr:col>
      <xdr:colOff>2152650</xdr:colOff>
      <xdr:row>22</xdr:row>
      <xdr:rowOff>57150</xdr:rowOff>
    </xdr:from>
    <xdr:to>
      <xdr:col>0</xdr:col>
      <xdr:colOff>8372475</xdr:colOff>
      <xdr:row>23</xdr:row>
      <xdr:rowOff>123825</xdr:rowOff>
    </xdr:to>
    <xdr:sp macro="" textlink="">
      <xdr:nvSpPr>
        <xdr:cNvPr id="119" name="Rectangle 60"/>
        <xdr:cNvSpPr>
          <a:spLocks noChangeArrowheads="1"/>
        </xdr:cNvSpPr>
      </xdr:nvSpPr>
      <xdr:spPr bwMode="auto">
        <a:xfrm>
          <a:off x="2152650" y="4514850"/>
          <a:ext cx="62198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mn-lt"/>
            </a:rPr>
            <a:t>Spreadsheet is to be emailed to audit@safetyinpractice.co.nz</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17689</xdr:colOff>
      <xdr:row>0</xdr:row>
      <xdr:rowOff>189139</xdr:rowOff>
    </xdr:from>
    <xdr:to>
      <xdr:col>10</xdr:col>
      <xdr:colOff>466725</xdr:colOff>
      <xdr:row>14</xdr:row>
      <xdr:rowOff>180975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561976</xdr:colOff>
      <xdr:row>0</xdr:row>
      <xdr:rowOff>170089</xdr:rowOff>
    </xdr:from>
    <xdr:to>
      <xdr:col>18</xdr:col>
      <xdr:colOff>489858</xdr:colOff>
      <xdr:row>15</xdr:row>
      <xdr:rowOff>38100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542926</xdr:colOff>
      <xdr:row>15</xdr:row>
      <xdr:rowOff>103414</xdr:rowOff>
    </xdr:from>
    <xdr:to>
      <xdr:col>10</xdr:col>
      <xdr:colOff>447676</xdr:colOff>
      <xdr:row>29</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542926</xdr:colOff>
      <xdr:row>15</xdr:row>
      <xdr:rowOff>108857</xdr:rowOff>
    </xdr:from>
    <xdr:to>
      <xdr:col>18</xdr:col>
      <xdr:colOff>455840</xdr:colOff>
      <xdr:row>29</xdr:row>
      <xdr:rowOff>123825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540203</xdr:colOff>
      <xdr:row>15</xdr:row>
      <xdr:rowOff>122465</xdr:rowOff>
    </xdr:from>
    <xdr:to>
      <xdr:col>27</xdr:col>
      <xdr:colOff>0</xdr:colOff>
      <xdr:row>29</xdr:row>
      <xdr:rowOff>152400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523875</xdr:colOff>
      <xdr:row>30</xdr:row>
      <xdr:rowOff>27211</xdr:rowOff>
    </xdr:from>
    <xdr:to>
      <xdr:col>10</xdr:col>
      <xdr:colOff>457200</xdr:colOff>
      <xdr:row>43</xdr:row>
      <xdr:rowOff>171450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600076</xdr:colOff>
      <xdr:row>30</xdr:row>
      <xdr:rowOff>27212</xdr:rowOff>
    </xdr:from>
    <xdr:to>
      <xdr:col>18</xdr:col>
      <xdr:colOff>489858</xdr:colOff>
      <xdr:row>44</xdr:row>
      <xdr:rowOff>28575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18</xdr:col>
      <xdr:colOff>581025</xdr:colOff>
      <xdr:row>30</xdr:row>
      <xdr:rowOff>40820</xdr:rowOff>
    </xdr:from>
    <xdr:to>
      <xdr:col>26</xdr:col>
      <xdr:colOff>582386</xdr:colOff>
      <xdr:row>44</xdr:row>
      <xdr:rowOff>19050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312964</xdr:colOff>
      <xdr:row>45</xdr:row>
      <xdr:rowOff>81643</xdr:rowOff>
    </xdr:from>
    <xdr:to>
      <xdr:col>18</xdr:col>
      <xdr:colOff>5443</xdr:colOff>
      <xdr:row>59</xdr:row>
      <xdr:rowOff>157843</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18</xdr:col>
      <xdr:colOff>561975</xdr:colOff>
      <xdr:row>0</xdr:row>
      <xdr:rowOff>180975</xdr:rowOff>
    </xdr:from>
    <xdr:to>
      <xdr:col>26</xdr:col>
      <xdr:colOff>572860</xdr:colOff>
      <xdr:row>15</xdr:row>
      <xdr:rowOff>57150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koawatea.co.nz/campaigns/safety-in-practice" TargetMode="External"/><Relationship Id="rId1" Type="http://schemas.openxmlformats.org/officeDocument/2006/relationships/hyperlink" Target="http://www.koawatea.co.nz/campaigns/safety-in-practic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showGridLines="0" tabSelected="1" workbookViewId="0">
      <selection activeCell="A37" sqref="A37"/>
    </sheetView>
  </sheetViews>
  <sheetFormatPr defaultRowHeight="15" x14ac:dyDescent="0.25"/>
  <cols>
    <col min="1" max="1" width="179.28515625" style="96" bestFit="1" customWidth="1"/>
    <col min="2" max="256" width="9.140625" style="96"/>
    <col min="257" max="257" width="179.28515625" style="96" bestFit="1" customWidth="1"/>
    <col min="258" max="512" width="9.140625" style="96"/>
    <col min="513" max="513" width="179.28515625" style="96" bestFit="1" customWidth="1"/>
    <col min="514" max="768" width="9.140625" style="96"/>
    <col min="769" max="769" width="179.28515625" style="96" bestFit="1" customWidth="1"/>
    <col min="770" max="1024" width="9.140625" style="96"/>
    <col min="1025" max="1025" width="179.28515625" style="96" bestFit="1" customWidth="1"/>
    <col min="1026" max="1280" width="9.140625" style="96"/>
    <col min="1281" max="1281" width="179.28515625" style="96" bestFit="1" customWidth="1"/>
    <col min="1282" max="1536" width="9.140625" style="96"/>
    <col min="1537" max="1537" width="179.28515625" style="96" bestFit="1" customWidth="1"/>
    <col min="1538" max="1792" width="9.140625" style="96"/>
    <col min="1793" max="1793" width="179.28515625" style="96" bestFit="1" customWidth="1"/>
    <col min="1794" max="2048" width="9.140625" style="96"/>
    <col min="2049" max="2049" width="179.28515625" style="96" bestFit="1" customWidth="1"/>
    <col min="2050" max="2304" width="9.140625" style="96"/>
    <col min="2305" max="2305" width="179.28515625" style="96" bestFit="1" customWidth="1"/>
    <col min="2306" max="2560" width="9.140625" style="96"/>
    <col min="2561" max="2561" width="179.28515625" style="96" bestFit="1" customWidth="1"/>
    <col min="2562" max="2816" width="9.140625" style="96"/>
    <col min="2817" max="2817" width="179.28515625" style="96" bestFit="1" customWidth="1"/>
    <col min="2818" max="3072" width="9.140625" style="96"/>
    <col min="3073" max="3073" width="179.28515625" style="96" bestFit="1" customWidth="1"/>
    <col min="3074" max="3328" width="9.140625" style="96"/>
    <col min="3329" max="3329" width="179.28515625" style="96" bestFit="1" customWidth="1"/>
    <col min="3330" max="3584" width="9.140625" style="96"/>
    <col min="3585" max="3585" width="179.28515625" style="96" bestFit="1" customWidth="1"/>
    <col min="3586" max="3840" width="9.140625" style="96"/>
    <col min="3841" max="3841" width="179.28515625" style="96" bestFit="1" customWidth="1"/>
    <col min="3842" max="4096" width="9.140625" style="96"/>
    <col min="4097" max="4097" width="179.28515625" style="96" bestFit="1" customWidth="1"/>
    <col min="4098" max="4352" width="9.140625" style="96"/>
    <col min="4353" max="4353" width="179.28515625" style="96" bestFit="1" customWidth="1"/>
    <col min="4354" max="4608" width="9.140625" style="96"/>
    <col min="4609" max="4609" width="179.28515625" style="96" bestFit="1" customWidth="1"/>
    <col min="4610" max="4864" width="9.140625" style="96"/>
    <col min="4865" max="4865" width="179.28515625" style="96" bestFit="1" customWidth="1"/>
    <col min="4866" max="5120" width="9.140625" style="96"/>
    <col min="5121" max="5121" width="179.28515625" style="96" bestFit="1" customWidth="1"/>
    <col min="5122" max="5376" width="9.140625" style="96"/>
    <col min="5377" max="5377" width="179.28515625" style="96" bestFit="1" customWidth="1"/>
    <col min="5378" max="5632" width="9.140625" style="96"/>
    <col min="5633" max="5633" width="179.28515625" style="96" bestFit="1" customWidth="1"/>
    <col min="5634" max="5888" width="9.140625" style="96"/>
    <col min="5889" max="5889" width="179.28515625" style="96" bestFit="1" customWidth="1"/>
    <col min="5890" max="6144" width="9.140625" style="96"/>
    <col min="6145" max="6145" width="179.28515625" style="96" bestFit="1" customWidth="1"/>
    <col min="6146" max="6400" width="9.140625" style="96"/>
    <col min="6401" max="6401" width="179.28515625" style="96" bestFit="1" customWidth="1"/>
    <col min="6402" max="6656" width="9.140625" style="96"/>
    <col min="6657" max="6657" width="179.28515625" style="96" bestFit="1" customWidth="1"/>
    <col min="6658" max="6912" width="9.140625" style="96"/>
    <col min="6913" max="6913" width="179.28515625" style="96" bestFit="1" customWidth="1"/>
    <col min="6914" max="7168" width="9.140625" style="96"/>
    <col min="7169" max="7169" width="179.28515625" style="96" bestFit="1" customWidth="1"/>
    <col min="7170" max="7424" width="9.140625" style="96"/>
    <col min="7425" max="7425" width="179.28515625" style="96" bestFit="1" customWidth="1"/>
    <col min="7426" max="7680" width="9.140625" style="96"/>
    <col min="7681" max="7681" width="179.28515625" style="96" bestFit="1" customWidth="1"/>
    <col min="7682" max="7936" width="9.140625" style="96"/>
    <col min="7937" max="7937" width="179.28515625" style="96" bestFit="1" customWidth="1"/>
    <col min="7938" max="8192" width="9.140625" style="96"/>
    <col min="8193" max="8193" width="179.28515625" style="96" bestFit="1" customWidth="1"/>
    <col min="8194" max="8448" width="9.140625" style="96"/>
    <col min="8449" max="8449" width="179.28515625" style="96" bestFit="1" customWidth="1"/>
    <col min="8450" max="8704" width="9.140625" style="96"/>
    <col min="8705" max="8705" width="179.28515625" style="96" bestFit="1" customWidth="1"/>
    <col min="8706" max="8960" width="9.140625" style="96"/>
    <col min="8961" max="8961" width="179.28515625" style="96" bestFit="1" customWidth="1"/>
    <col min="8962" max="9216" width="9.140625" style="96"/>
    <col min="9217" max="9217" width="179.28515625" style="96" bestFit="1" customWidth="1"/>
    <col min="9218" max="9472" width="9.140625" style="96"/>
    <col min="9473" max="9473" width="179.28515625" style="96" bestFit="1" customWidth="1"/>
    <col min="9474" max="9728" width="9.140625" style="96"/>
    <col min="9729" max="9729" width="179.28515625" style="96" bestFit="1" customWidth="1"/>
    <col min="9730" max="9984" width="9.140625" style="96"/>
    <col min="9985" max="9985" width="179.28515625" style="96" bestFit="1" customWidth="1"/>
    <col min="9986" max="10240" width="9.140625" style="96"/>
    <col min="10241" max="10241" width="179.28515625" style="96" bestFit="1" customWidth="1"/>
    <col min="10242" max="10496" width="9.140625" style="96"/>
    <col min="10497" max="10497" width="179.28515625" style="96" bestFit="1" customWidth="1"/>
    <col min="10498" max="10752" width="9.140625" style="96"/>
    <col min="10753" max="10753" width="179.28515625" style="96" bestFit="1" customWidth="1"/>
    <col min="10754" max="11008" width="9.140625" style="96"/>
    <col min="11009" max="11009" width="179.28515625" style="96" bestFit="1" customWidth="1"/>
    <col min="11010" max="11264" width="9.140625" style="96"/>
    <col min="11265" max="11265" width="179.28515625" style="96" bestFit="1" customWidth="1"/>
    <col min="11266" max="11520" width="9.140625" style="96"/>
    <col min="11521" max="11521" width="179.28515625" style="96" bestFit="1" customWidth="1"/>
    <col min="11522" max="11776" width="9.140625" style="96"/>
    <col min="11777" max="11777" width="179.28515625" style="96" bestFit="1" customWidth="1"/>
    <col min="11778" max="12032" width="9.140625" style="96"/>
    <col min="12033" max="12033" width="179.28515625" style="96" bestFit="1" customWidth="1"/>
    <col min="12034" max="12288" width="9.140625" style="96"/>
    <col min="12289" max="12289" width="179.28515625" style="96" bestFit="1" customWidth="1"/>
    <col min="12290" max="12544" width="9.140625" style="96"/>
    <col min="12545" max="12545" width="179.28515625" style="96" bestFit="1" customWidth="1"/>
    <col min="12546" max="12800" width="9.140625" style="96"/>
    <col min="12801" max="12801" width="179.28515625" style="96" bestFit="1" customWidth="1"/>
    <col min="12802" max="13056" width="9.140625" style="96"/>
    <col min="13057" max="13057" width="179.28515625" style="96" bestFit="1" customWidth="1"/>
    <col min="13058" max="13312" width="9.140625" style="96"/>
    <col min="13313" max="13313" width="179.28515625" style="96" bestFit="1" customWidth="1"/>
    <col min="13314" max="13568" width="9.140625" style="96"/>
    <col min="13569" max="13569" width="179.28515625" style="96" bestFit="1" customWidth="1"/>
    <col min="13570" max="13824" width="9.140625" style="96"/>
    <col min="13825" max="13825" width="179.28515625" style="96" bestFit="1" customWidth="1"/>
    <col min="13826" max="14080" width="9.140625" style="96"/>
    <col min="14081" max="14081" width="179.28515625" style="96" bestFit="1" customWidth="1"/>
    <col min="14082" max="14336" width="9.140625" style="96"/>
    <col min="14337" max="14337" width="179.28515625" style="96" bestFit="1" customWidth="1"/>
    <col min="14338" max="14592" width="9.140625" style="96"/>
    <col min="14593" max="14593" width="179.28515625" style="96" bestFit="1" customWidth="1"/>
    <col min="14594" max="14848" width="9.140625" style="96"/>
    <col min="14849" max="14849" width="179.28515625" style="96" bestFit="1" customWidth="1"/>
    <col min="14850" max="15104" width="9.140625" style="96"/>
    <col min="15105" max="15105" width="179.28515625" style="96" bestFit="1" customWidth="1"/>
    <col min="15106" max="15360" width="9.140625" style="96"/>
    <col min="15361" max="15361" width="179.28515625" style="96" bestFit="1" customWidth="1"/>
    <col min="15362" max="15616" width="9.140625" style="96"/>
    <col min="15617" max="15617" width="179.28515625" style="96" bestFit="1" customWidth="1"/>
    <col min="15618" max="15872" width="9.140625" style="96"/>
    <col min="15873" max="15873" width="179.28515625" style="96" bestFit="1" customWidth="1"/>
    <col min="15874" max="16128" width="9.140625" style="96"/>
    <col min="16129" max="16129" width="179.28515625" style="96" bestFit="1" customWidth="1"/>
    <col min="16130" max="16384" width="9.140625" style="96"/>
  </cols>
  <sheetData>
    <row r="1" spans="1:1" ht="15.75" x14ac:dyDescent="0.25">
      <c r="A1" s="95"/>
    </row>
    <row r="2" spans="1:1" ht="31.5" customHeight="1" x14ac:dyDescent="0.25">
      <c r="A2" s="97"/>
    </row>
    <row r="3" spans="1:1" ht="15.75" x14ac:dyDescent="0.25">
      <c r="A3" s="98"/>
    </row>
    <row r="4" spans="1:1" ht="15.75" x14ac:dyDescent="0.25">
      <c r="A4" s="98"/>
    </row>
    <row r="5" spans="1:1" ht="15.75" x14ac:dyDescent="0.25">
      <c r="A5" s="98"/>
    </row>
    <row r="6" spans="1:1" ht="15.75" x14ac:dyDescent="0.25">
      <c r="A6" s="98"/>
    </row>
    <row r="7" spans="1:1" ht="15.75" x14ac:dyDescent="0.25">
      <c r="A7" s="99"/>
    </row>
  </sheetData>
  <hyperlinks>
    <hyperlink ref="B5" r:id="rId1" display="www.koawatea.co.nz/campaigns/safety-in-practice"/>
    <hyperlink ref="B10" r:id="rId2" display="www.koawatea.co.nz/campaigns/safety-in-practice"/>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3"/>
  <sheetViews>
    <sheetView zoomScale="85" zoomScaleNormal="85" workbookViewId="0">
      <pane ySplit="2" topLeftCell="A3" activePane="bottomLeft" state="frozen"/>
      <selection pane="bottomLeft" activeCell="D7" sqref="D7"/>
    </sheetView>
  </sheetViews>
  <sheetFormatPr defaultColWidth="28.42578125" defaultRowHeight="15" x14ac:dyDescent="0.25"/>
  <cols>
    <col min="1" max="1" width="12.140625" bestFit="1" customWidth="1"/>
    <col min="2" max="10" width="21.42578125" customWidth="1"/>
    <col min="11" max="11" width="17" style="46" bestFit="1" customWidth="1"/>
    <col min="12" max="12" width="10.7109375" hidden="1" customWidth="1"/>
    <col min="13" max="13" width="38.85546875" style="16" customWidth="1"/>
  </cols>
  <sheetData>
    <row r="1" spans="1:13" thickBot="1" x14ac:dyDescent="0.35">
      <c r="M1" s="17"/>
    </row>
    <row r="2" spans="1:13" ht="102.75" customHeight="1" thickTop="1" thickBot="1" x14ac:dyDescent="0.35">
      <c r="A2" s="45" t="s">
        <v>41</v>
      </c>
      <c r="B2" s="18" t="s">
        <v>30</v>
      </c>
      <c r="C2" s="18" t="s">
        <v>42</v>
      </c>
      <c r="D2" s="18" t="s">
        <v>35</v>
      </c>
      <c r="E2" s="18" t="s">
        <v>37</v>
      </c>
      <c r="F2" s="18" t="s">
        <v>36</v>
      </c>
      <c r="G2" s="18" t="s">
        <v>38</v>
      </c>
      <c r="H2" s="18" t="s">
        <v>39</v>
      </c>
      <c r="I2" s="18" t="s">
        <v>40</v>
      </c>
      <c r="J2" s="50" t="s">
        <v>28</v>
      </c>
      <c r="K2" s="52" t="s">
        <v>0</v>
      </c>
      <c r="L2" s="58" t="s">
        <v>1</v>
      </c>
      <c r="M2" s="57" t="s">
        <v>7</v>
      </c>
    </row>
    <row r="3" spans="1:13" thickTop="1" x14ac:dyDescent="0.3">
      <c r="A3" s="5">
        <v>43313</v>
      </c>
      <c r="B3" s="6" t="s">
        <v>34</v>
      </c>
      <c r="C3" s="6" t="s">
        <v>34</v>
      </c>
      <c r="D3" s="6" t="s">
        <v>43</v>
      </c>
      <c r="E3" s="6" t="s">
        <v>43</v>
      </c>
      <c r="F3" s="6" t="s">
        <v>43</v>
      </c>
      <c r="G3" s="6" t="s">
        <v>44</v>
      </c>
      <c r="H3" s="6" t="s">
        <v>44</v>
      </c>
      <c r="I3" s="6" t="s">
        <v>44</v>
      </c>
      <c r="J3" s="48" t="s">
        <v>44</v>
      </c>
      <c r="K3" s="53" t="str">
        <f>IF(COUNTA(B3:J3)=9,IF(COUNTIF(B3:J3,"N")&gt;0,"N","Y"),"")</f>
        <v>N</v>
      </c>
      <c r="L3" s="59">
        <f>IF(A3&gt;0,DATE(YEAR(A3),MONTH(A3),1),"")</f>
        <v>43313</v>
      </c>
    </row>
    <row r="4" spans="1:13" ht="14.45" x14ac:dyDescent="0.3">
      <c r="A4" s="5"/>
      <c r="B4" s="6"/>
      <c r="C4" s="6"/>
      <c r="D4" s="6"/>
      <c r="E4" s="6"/>
      <c r="F4" s="6"/>
      <c r="G4" s="6"/>
      <c r="H4" s="6"/>
      <c r="I4" s="6"/>
      <c r="J4" s="48"/>
      <c r="K4" s="53"/>
      <c r="L4" s="59"/>
    </row>
    <row r="5" spans="1:13" ht="14.45" x14ac:dyDescent="0.3">
      <c r="A5" s="5"/>
      <c r="B5" s="6"/>
      <c r="C5" s="6"/>
      <c r="D5" s="6"/>
      <c r="E5" s="6"/>
      <c r="F5" s="6"/>
      <c r="G5" s="6"/>
      <c r="H5" s="6"/>
      <c r="I5" s="6"/>
      <c r="J5" s="48"/>
      <c r="K5" s="53"/>
      <c r="L5" s="59"/>
    </row>
    <row r="6" spans="1:13" ht="14.45" x14ac:dyDescent="0.3">
      <c r="A6" s="5"/>
      <c r="B6" s="6"/>
      <c r="C6" s="6"/>
      <c r="D6" s="6"/>
      <c r="E6" s="6"/>
      <c r="F6" s="6"/>
      <c r="G6" s="6"/>
      <c r="H6" s="6"/>
      <c r="I6" s="6"/>
      <c r="J6" s="48"/>
      <c r="K6" s="53"/>
      <c r="L6" s="59"/>
    </row>
    <row r="7" spans="1:13" ht="14.45" x14ac:dyDescent="0.3">
      <c r="A7" s="5"/>
      <c r="B7" s="6"/>
      <c r="C7" s="6"/>
      <c r="D7" s="6"/>
      <c r="E7" s="6"/>
      <c r="F7" s="6"/>
      <c r="G7" s="6"/>
      <c r="H7" s="6"/>
      <c r="I7" s="6"/>
      <c r="J7" s="48"/>
      <c r="K7" s="53"/>
      <c r="L7" s="59"/>
    </row>
    <row r="8" spans="1:13" ht="14.45" x14ac:dyDescent="0.3">
      <c r="A8" s="5"/>
      <c r="B8" s="6"/>
      <c r="C8" s="6"/>
      <c r="D8" s="6"/>
      <c r="E8" s="6"/>
      <c r="F8" s="6"/>
      <c r="G8" s="6"/>
      <c r="H8" s="6"/>
      <c r="I8" s="6"/>
      <c r="J8" s="48"/>
      <c r="K8" s="53"/>
      <c r="L8" s="59"/>
    </row>
    <row r="9" spans="1:13" ht="14.45" x14ac:dyDescent="0.3">
      <c r="A9" s="5"/>
      <c r="B9" s="6"/>
      <c r="C9" s="6"/>
      <c r="D9" s="6"/>
      <c r="E9" s="6"/>
      <c r="F9" s="6"/>
      <c r="G9" s="6"/>
      <c r="H9" s="6"/>
      <c r="I9" s="6"/>
      <c r="J9" s="48"/>
      <c r="K9" s="53"/>
      <c r="L9" s="59"/>
    </row>
    <row r="10" spans="1:13" ht="14.45" x14ac:dyDescent="0.3">
      <c r="A10" s="5"/>
      <c r="B10" s="6"/>
      <c r="C10" s="6"/>
      <c r="D10" s="6"/>
      <c r="E10" s="6"/>
      <c r="F10" s="6"/>
      <c r="G10" s="6"/>
      <c r="H10" s="6"/>
      <c r="I10" s="6"/>
      <c r="J10" s="48"/>
      <c r="K10" s="53"/>
      <c r="L10" s="59"/>
    </row>
    <row r="11" spans="1:13" ht="14.45" x14ac:dyDescent="0.3">
      <c r="A11" s="5"/>
      <c r="B11" s="6"/>
      <c r="C11" s="6"/>
      <c r="D11" s="6"/>
      <c r="E11" s="6"/>
      <c r="F11" s="6"/>
      <c r="G11" s="6"/>
      <c r="H11" s="6"/>
      <c r="I11" s="6"/>
      <c r="J11" s="48"/>
      <c r="K11" s="53"/>
      <c r="L11" s="59"/>
    </row>
    <row r="12" spans="1:13" ht="14.45" x14ac:dyDescent="0.3">
      <c r="A12" s="5"/>
      <c r="B12" s="6"/>
      <c r="C12" s="6"/>
      <c r="D12" s="6"/>
      <c r="E12" s="6"/>
      <c r="F12" s="6"/>
      <c r="G12" s="6"/>
      <c r="H12" s="6"/>
      <c r="I12" s="6"/>
      <c r="J12" s="48"/>
      <c r="K12" s="53"/>
      <c r="L12" s="59"/>
    </row>
    <row r="13" spans="1:13" ht="14.45" x14ac:dyDescent="0.3">
      <c r="A13" s="7"/>
      <c r="B13" s="8"/>
      <c r="C13" s="8"/>
      <c r="D13" s="8"/>
      <c r="E13" s="8"/>
      <c r="F13" s="8"/>
      <c r="G13" s="8"/>
      <c r="H13" s="8"/>
      <c r="I13" s="8"/>
      <c r="J13" s="51"/>
      <c r="K13" s="54"/>
      <c r="L13" s="59"/>
    </row>
    <row r="14" spans="1:13" ht="14.45" x14ac:dyDescent="0.3">
      <c r="A14" s="7"/>
      <c r="B14" s="8"/>
      <c r="C14" s="8"/>
      <c r="D14" s="8"/>
      <c r="E14" s="8"/>
      <c r="F14" s="8"/>
      <c r="G14" s="8"/>
      <c r="H14" s="8"/>
      <c r="I14" s="8"/>
      <c r="J14" s="51"/>
      <c r="K14" s="54" t="str">
        <f t="shared" ref="K4:K66" si="0">IF(COUNTA(B14:J14)=9,IF(COUNTIF(B14:J14,"N")&gt;0,"N","Y"),"")</f>
        <v/>
      </c>
      <c r="L14" s="59" t="str">
        <f t="shared" ref="L4:L44" si="1">IF(A14&gt;0,DATE(YEAR(A14),MONTH(A14),1),"")</f>
        <v/>
      </c>
    </row>
    <row r="15" spans="1:13" ht="14.45" x14ac:dyDescent="0.3">
      <c r="A15" s="7"/>
      <c r="B15" s="8"/>
      <c r="C15" s="8"/>
      <c r="D15" s="8"/>
      <c r="E15" s="8"/>
      <c r="F15" s="8"/>
      <c r="G15" s="8"/>
      <c r="H15" s="8"/>
      <c r="I15" s="8"/>
      <c r="J15" s="51"/>
      <c r="K15" s="54" t="str">
        <f t="shared" si="0"/>
        <v/>
      </c>
      <c r="L15" s="59" t="str">
        <f t="shared" si="1"/>
        <v/>
      </c>
    </row>
    <row r="16" spans="1:13" ht="14.45" x14ac:dyDescent="0.3">
      <c r="A16" s="7"/>
      <c r="B16" s="8"/>
      <c r="C16" s="8"/>
      <c r="D16" s="8"/>
      <c r="E16" s="8"/>
      <c r="F16" s="8"/>
      <c r="G16" s="8"/>
      <c r="H16" s="8"/>
      <c r="I16" s="8"/>
      <c r="J16" s="51"/>
      <c r="K16" s="54" t="str">
        <f t="shared" si="0"/>
        <v/>
      </c>
      <c r="L16" s="59" t="str">
        <f t="shared" si="1"/>
        <v/>
      </c>
    </row>
    <row r="17" spans="1:13" ht="14.45" x14ac:dyDescent="0.3">
      <c r="A17" s="7"/>
      <c r="B17" s="8"/>
      <c r="C17" s="8"/>
      <c r="D17" s="8"/>
      <c r="E17" s="8"/>
      <c r="F17" s="8"/>
      <c r="G17" s="8"/>
      <c r="H17" s="8"/>
      <c r="I17" s="8"/>
      <c r="J17" s="51"/>
      <c r="K17" s="54" t="str">
        <f t="shared" si="0"/>
        <v/>
      </c>
      <c r="L17" s="59" t="str">
        <f t="shared" si="1"/>
        <v/>
      </c>
    </row>
    <row r="18" spans="1:13" ht="14.45" x14ac:dyDescent="0.3">
      <c r="A18" s="7"/>
      <c r="B18" s="8"/>
      <c r="C18" s="8"/>
      <c r="D18" s="8"/>
      <c r="E18" s="8"/>
      <c r="F18" s="8"/>
      <c r="G18" s="8"/>
      <c r="H18" s="8"/>
      <c r="I18" s="8"/>
      <c r="J18" s="51"/>
      <c r="K18" s="54" t="str">
        <f t="shared" si="0"/>
        <v/>
      </c>
      <c r="L18" s="59" t="str">
        <f t="shared" si="1"/>
        <v/>
      </c>
    </row>
    <row r="19" spans="1:13" ht="14.45" x14ac:dyDescent="0.3">
      <c r="A19" s="7"/>
      <c r="B19" s="8"/>
      <c r="C19" s="8"/>
      <c r="D19" s="8"/>
      <c r="E19" s="8"/>
      <c r="F19" s="8"/>
      <c r="G19" s="8"/>
      <c r="H19" s="8"/>
      <c r="I19" s="8"/>
      <c r="J19" s="51"/>
      <c r="K19" s="54" t="str">
        <f t="shared" si="0"/>
        <v/>
      </c>
      <c r="L19" s="59" t="str">
        <f t="shared" si="1"/>
        <v/>
      </c>
    </row>
    <row r="20" spans="1:13" ht="14.45" x14ac:dyDescent="0.3">
      <c r="A20" s="7"/>
      <c r="B20" s="8"/>
      <c r="C20" s="8"/>
      <c r="D20" s="8"/>
      <c r="E20" s="8"/>
      <c r="F20" s="8"/>
      <c r="G20" s="8"/>
      <c r="H20" s="8"/>
      <c r="I20" s="8"/>
      <c r="J20" s="51"/>
      <c r="K20" s="54" t="str">
        <f t="shared" si="0"/>
        <v/>
      </c>
      <c r="L20" s="59" t="str">
        <f t="shared" si="1"/>
        <v/>
      </c>
    </row>
    <row r="21" spans="1:13" ht="14.45" x14ac:dyDescent="0.3">
      <c r="A21" s="7"/>
      <c r="B21" s="8"/>
      <c r="C21" s="8"/>
      <c r="D21" s="8"/>
      <c r="E21" s="8"/>
      <c r="F21" s="8"/>
      <c r="G21" s="8"/>
      <c r="H21" s="8"/>
      <c r="I21" s="8"/>
      <c r="J21" s="51"/>
      <c r="K21" s="54" t="str">
        <f t="shared" si="0"/>
        <v/>
      </c>
      <c r="L21" s="59" t="str">
        <f>IF(A21&gt;0,DATE(YEAR(A21),MONTH(A21),1),"")</f>
        <v/>
      </c>
    </row>
    <row r="22" spans="1:13" ht="14.45" x14ac:dyDescent="0.3">
      <c r="A22" s="7"/>
      <c r="B22" s="8"/>
      <c r="C22" s="8"/>
      <c r="D22" s="8"/>
      <c r="E22" s="8"/>
      <c r="F22" s="8"/>
      <c r="G22" s="8"/>
      <c r="H22" s="8"/>
      <c r="I22" s="8"/>
      <c r="J22" s="51"/>
      <c r="K22" s="54" t="str">
        <f t="shared" si="0"/>
        <v/>
      </c>
      <c r="L22" s="59" t="str">
        <f>IF(A22&gt;0,DATE(YEAR(A22),MONTH(A22),1),"")</f>
        <v/>
      </c>
    </row>
    <row r="23" spans="1:13" ht="14.45" x14ac:dyDescent="0.3">
      <c r="A23" s="5"/>
      <c r="B23" s="6"/>
      <c r="C23" s="6"/>
      <c r="D23" s="6"/>
      <c r="E23" s="6"/>
      <c r="F23" s="6"/>
      <c r="G23" s="6"/>
      <c r="H23" s="6"/>
      <c r="I23" s="6"/>
      <c r="J23" s="48"/>
      <c r="K23" s="55" t="str">
        <f>IF(COUNTA(B23:J23)=9,IF(COUNTIF(B23:J23,"N")&gt;0,"N","Y"),"")</f>
        <v/>
      </c>
      <c r="L23" s="59" t="str">
        <f>IF(A23&gt;0,DATE(YEAR(A23),MONTH(A23),1),"")</f>
        <v/>
      </c>
    </row>
    <row r="24" spans="1:13" ht="14.45" x14ac:dyDescent="0.3">
      <c r="A24" s="5"/>
      <c r="B24" s="6"/>
      <c r="C24" s="6"/>
      <c r="D24" s="6"/>
      <c r="E24" s="6"/>
      <c r="F24" s="6"/>
      <c r="G24" s="6"/>
      <c r="H24" s="6"/>
      <c r="I24" s="6"/>
      <c r="J24" s="48"/>
      <c r="K24" s="55" t="str">
        <f t="shared" si="0"/>
        <v/>
      </c>
      <c r="L24" s="59" t="str">
        <f t="shared" si="1"/>
        <v/>
      </c>
    </row>
    <row r="25" spans="1:13" ht="14.45" x14ac:dyDescent="0.3">
      <c r="A25" s="5"/>
      <c r="B25" s="6"/>
      <c r="C25" s="6"/>
      <c r="D25" s="6"/>
      <c r="E25" s="6"/>
      <c r="F25" s="6"/>
      <c r="G25" s="6"/>
      <c r="H25" s="6"/>
      <c r="I25" s="6"/>
      <c r="J25" s="48"/>
      <c r="K25" s="55" t="str">
        <f t="shared" si="0"/>
        <v/>
      </c>
      <c r="L25" s="59" t="str">
        <f t="shared" si="1"/>
        <v/>
      </c>
    </row>
    <row r="26" spans="1:13" ht="14.45" x14ac:dyDescent="0.3">
      <c r="A26" s="5"/>
      <c r="B26" s="6"/>
      <c r="C26" s="6"/>
      <c r="D26" s="6"/>
      <c r="E26" s="6"/>
      <c r="F26" s="6"/>
      <c r="G26" s="6"/>
      <c r="H26" s="6"/>
      <c r="I26" s="6"/>
      <c r="J26" s="48"/>
      <c r="K26" s="55" t="str">
        <f t="shared" si="0"/>
        <v/>
      </c>
      <c r="L26" s="59" t="str">
        <f t="shared" si="1"/>
        <v/>
      </c>
    </row>
    <row r="27" spans="1:13" ht="14.45" x14ac:dyDescent="0.3">
      <c r="A27" s="5"/>
      <c r="B27" s="6"/>
      <c r="C27" s="6"/>
      <c r="D27" s="6"/>
      <c r="E27" s="6"/>
      <c r="F27" s="6"/>
      <c r="G27" s="6"/>
      <c r="H27" s="6"/>
      <c r="I27" s="6"/>
      <c r="J27" s="48"/>
      <c r="K27" s="55" t="str">
        <f t="shared" si="0"/>
        <v/>
      </c>
      <c r="L27" s="59" t="str">
        <f t="shared" si="1"/>
        <v/>
      </c>
    </row>
    <row r="28" spans="1:13" ht="14.45" x14ac:dyDescent="0.3">
      <c r="A28" s="5"/>
      <c r="B28" s="6"/>
      <c r="C28" s="6"/>
      <c r="D28" s="6"/>
      <c r="E28" s="6"/>
      <c r="F28" s="6"/>
      <c r="G28" s="6"/>
      <c r="H28" s="6"/>
      <c r="I28" s="6"/>
      <c r="J28" s="48"/>
      <c r="K28" s="55" t="str">
        <f t="shared" si="0"/>
        <v/>
      </c>
      <c r="L28" s="59" t="str">
        <f t="shared" si="1"/>
        <v/>
      </c>
    </row>
    <row r="29" spans="1:13" ht="14.45" x14ac:dyDescent="0.3">
      <c r="A29" s="5"/>
      <c r="B29" s="6"/>
      <c r="C29" s="6"/>
      <c r="D29" s="6"/>
      <c r="E29" s="6"/>
      <c r="F29" s="6"/>
      <c r="G29" s="6"/>
      <c r="H29" s="6"/>
      <c r="I29" s="6"/>
      <c r="J29" s="48"/>
      <c r="K29" s="55" t="str">
        <f t="shared" si="0"/>
        <v/>
      </c>
      <c r="L29" s="59" t="str">
        <f t="shared" si="1"/>
        <v/>
      </c>
    </row>
    <row r="30" spans="1:13" ht="14.45" x14ac:dyDescent="0.3">
      <c r="A30" s="5"/>
      <c r="B30" s="6"/>
      <c r="C30" s="6"/>
      <c r="D30" s="6"/>
      <c r="E30" s="6"/>
      <c r="F30" s="6"/>
      <c r="G30" s="6"/>
      <c r="H30" s="6"/>
      <c r="I30" s="6"/>
      <c r="J30" s="48"/>
      <c r="K30" s="55" t="str">
        <f t="shared" si="0"/>
        <v/>
      </c>
      <c r="L30" s="59" t="str">
        <f t="shared" si="1"/>
        <v/>
      </c>
    </row>
    <row r="31" spans="1:13" ht="14.45" x14ac:dyDescent="0.3">
      <c r="A31" s="5"/>
      <c r="B31" s="6"/>
      <c r="C31" s="6"/>
      <c r="D31" s="6"/>
      <c r="E31" s="6"/>
      <c r="F31" s="6"/>
      <c r="G31" s="6"/>
      <c r="H31" s="6"/>
      <c r="I31" s="6"/>
      <c r="J31" s="48"/>
      <c r="K31" s="55" t="str">
        <f t="shared" si="0"/>
        <v/>
      </c>
      <c r="L31" s="59" t="str">
        <f t="shared" si="1"/>
        <v/>
      </c>
    </row>
    <row r="32" spans="1:13" thickBot="1" x14ac:dyDescent="0.35">
      <c r="A32" s="40"/>
      <c r="B32" s="41"/>
      <c r="C32" s="41"/>
      <c r="D32" s="41"/>
      <c r="E32" s="41"/>
      <c r="F32" s="41"/>
      <c r="G32" s="41"/>
      <c r="H32" s="41"/>
      <c r="I32" s="41"/>
      <c r="J32" s="49"/>
      <c r="K32" s="56" t="str">
        <f t="shared" si="0"/>
        <v/>
      </c>
      <c r="L32" s="60" t="str">
        <f t="shared" si="1"/>
        <v/>
      </c>
      <c r="M32" s="42"/>
    </row>
    <row r="33" spans="1:13" ht="14.45" x14ac:dyDescent="0.3">
      <c r="A33" s="7"/>
      <c r="B33" s="8"/>
      <c r="C33" s="8"/>
      <c r="D33" s="8"/>
      <c r="E33" s="8"/>
      <c r="F33" s="8"/>
      <c r="G33" s="8"/>
      <c r="H33" s="8"/>
      <c r="I33" s="8"/>
      <c r="J33" s="51"/>
      <c r="K33" s="54" t="str">
        <f t="shared" si="0"/>
        <v/>
      </c>
      <c r="L33" s="59" t="str">
        <f t="shared" si="1"/>
        <v/>
      </c>
      <c r="M33" s="43"/>
    </row>
    <row r="34" spans="1:13" ht="14.45" x14ac:dyDescent="0.3">
      <c r="A34" s="7"/>
      <c r="B34" s="8"/>
      <c r="C34" s="8"/>
      <c r="D34" s="8"/>
      <c r="E34" s="8"/>
      <c r="F34" s="8"/>
      <c r="G34" s="8"/>
      <c r="H34" s="8"/>
      <c r="I34" s="8"/>
      <c r="J34" s="51"/>
      <c r="K34" s="54" t="str">
        <f t="shared" si="0"/>
        <v/>
      </c>
      <c r="L34" s="59" t="str">
        <f t="shared" si="1"/>
        <v/>
      </c>
    </row>
    <row r="35" spans="1:13" ht="14.45" x14ac:dyDescent="0.3">
      <c r="A35" s="7"/>
      <c r="B35" s="8"/>
      <c r="C35" s="8"/>
      <c r="D35" s="8"/>
      <c r="E35" s="8"/>
      <c r="F35" s="8"/>
      <c r="G35" s="8"/>
      <c r="H35" s="8"/>
      <c r="I35" s="8"/>
      <c r="J35" s="51"/>
      <c r="K35" s="54" t="str">
        <f t="shared" si="0"/>
        <v/>
      </c>
      <c r="L35" s="59" t="str">
        <f t="shared" si="1"/>
        <v/>
      </c>
    </row>
    <row r="36" spans="1:13" ht="14.45" x14ac:dyDescent="0.3">
      <c r="A36" s="7"/>
      <c r="B36" s="8"/>
      <c r="C36" s="8"/>
      <c r="D36" s="8"/>
      <c r="E36" s="8"/>
      <c r="F36" s="8"/>
      <c r="G36" s="8"/>
      <c r="H36" s="8"/>
      <c r="I36" s="8"/>
      <c r="J36" s="51"/>
      <c r="K36" s="54" t="str">
        <f t="shared" si="0"/>
        <v/>
      </c>
      <c r="L36" s="59" t="str">
        <f t="shared" si="1"/>
        <v/>
      </c>
    </row>
    <row r="37" spans="1:13" ht="14.45" x14ac:dyDescent="0.3">
      <c r="A37" s="7"/>
      <c r="B37" s="8"/>
      <c r="C37" s="8"/>
      <c r="D37" s="8"/>
      <c r="E37" s="8"/>
      <c r="F37" s="8"/>
      <c r="G37" s="8"/>
      <c r="H37" s="8"/>
      <c r="I37" s="8"/>
      <c r="J37" s="51"/>
      <c r="K37" s="54" t="str">
        <f t="shared" si="0"/>
        <v/>
      </c>
      <c r="L37" s="59" t="str">
        <f t="shared" si="1"/>
        <v/>
      </c>
    </row>
    <row r="38" spans="1:13" ht="14.45" x14ac:dyDescent="0.3">
      <c r="A38" s="7"/>
      <c r="B38" s="8"/>
      <c r="C38" s="8"/>
      <c r="D38" s="8"/>
      <c r="E38" s="8"/>
      <c r="F38" s="8"/>
      <c r="G38" s="8"/>
      <c r="H38" s="8"/>
      <c r="I38" s="8"/>
      <c r="J38" s="51"/>
      <c r="K38" s="54" t="str">
        <f t="shared" si="0"/>
        <v/>
      </c>
      <c r="L38" s="59" t="str">
        <f t="shared" si="1"/>
        <v/>
      </c>
    </row>
    <row r="39" spans="1:13" ht="14.45" x14ac:dyDescent="0.3">
      <c r="A39" s="7"/>
      <c r="B39" s="8"/>
      <c r="C39" s="8"/>
      <c r="D39" s="8"/>
      <c r="E39" s="8"/>
      <c r="F39" s="8"/>
      <c r="G39" s="8"/>
      <c r="H39" s="8"/>
      <c r="I39" s="8"/>
      <c r="J39" s="51"/>
      <c r="K39" s="54" t="str">
        <f t="shared" si="0"/>
        <v/>
      </c>
      <c r="L39" s="59" t="str">
        <f t="shared" si="1"/>
        <v/>
      </c>
    </row>
    <row r="40" spans="1:13" ht="14.45" x14ac:dyDescent="0.3">
      <c r="A40" s="7"/>
      <c r="B40" s="8"/>
      <c r="C40" s="8"/>
      <c r="D40" s="8"/>
      <c r="E40" s="8"/>
      <c r="F40" s="8"/>
      <c r="G40" s="8"/>
      <c r="H40" s="8"/>
      <c r="I40" s="8"/>
      <c r="J40" s="51"/>
      <c r="K40" s="54" t="str">
        <f t="shared" si="0"/>
        <v/>
      </c>
      <c r="L40" s="59" t="str">
        <f t="shared" si="1"/>
        <v/>
      </c>
    </row>
    <row r="41" spans="1:13" ht="14.45" x14ac:dyDescent="0.3">
      <c r="A41" s="7"/>
      <c r="B41" s="8"/>
      <c r="C41" s="8"/>
      <c r="D41" s="8"/>
      <c r="E41" s="8"/>
      <c r="F41" s="8"/>
      <c r="G41" s="8"/>
      <c r="H41" s="8"/>
      <c r="I41" s="8"/>
      <c r="J41" s="51"/>
      <c r="K41" s="54" t="str">
        <f t="shared" si="0"/>
        <v/>
      </c>
      <c r="L41" s="59" t="str">
        <f t="shared" si="1"/>
        <v/>
      </c>
    </row>
    <row r="42" spans="1:13" ht="14.45" x14ac:dyDescent="0.3">
      <c r="A42" s="7"/>
      <c r="B42" s="8"/>
      <c r="C42" s="8"/>
      <c r="D42" s="8"/>
      <c r="E42" s="8"/>
      <c r="F42" s="8"/>
      <c r="G42" s="8"/>
      <c r="H42" s="8"/>
      <c r="I42" s="8"/>
      <c r="J42" s="51"/>
      <c r="K42" s="54" t="str">
        <f t="shared" si="0"/>
        <v/>
      </c>
      <c r="L42" s="59" t="str">
        <f t="shared" si="1"/>
        <v/>
      </c>
    </row>
    <row r="43" spans="1:13" ht="14.45" x14ac:dyDescent="0.3">
      <c r="A43" s="5"/>
      <c r="B43" s="6"/>
      <c r="C43" s="6"/>
      <c r="D43" s="6"/>
      <c r="E43" s="6"/>
      <c r="F43" s="6"/>
      <c r="G43" s="6"/>
      <c r="H43" s="6"/>
      <c r="I43" s="6"/>
      <c r="J43" s="48"/>
      <c r="K43" s="55" t="str">
        <f t="shared" si="0"/>
        <v/>
      </c>
      <c r="L43" s="59" t="str">
        <f t="shared" si="1"/>
        <v/>
      </c>
      <c r="M43" s="44"/>
    </row>
    <row r="44" spans="1:13" ht="14.45" x14ac:dyDescent="0.3">
      <c r="A44" s="5"/>
      <c r="B44" s="6"/>
      <c r="C44" s="6"/>
      <c r="D44" s="6"/>
      <c r="E44" s="6"/>
      <c r="F44" s="6"/>
      <c r="G44" s="6"/>
      <c r="H44" s="6"/>
      <c r="I44" s="6"/>
      <c r="J44" s="48"/>
      <c r="K44" s="55" t="str">
        <f t="shared" si="0"/>
        <v/>
      </c>
      <c r="L44" s="59" t="str">
        <f t="shared" si="1"/>
        <v/>
      </c>
    </row>
    <row r="45" spans="1:13" ht="14.45" x14ac:dyDescent="0.3">
      <c r="A45" s="5"/>
      <c r="B45" s="6"/>
      <c r="C45" s="6"/>
      <c r="D45" s="6"/>
      <c r="E45" s="6"/>
      <c r="F45" s="6"/>
      <c r="G45" s="6"/>
      <c r="H45" s="6"/>
      <c r="I45" s="6"/>
      <c r="J45" s="48"/>
      <c r="K45" s="55" t="str">
        <f t="shared" si="0"/>
        <v/>
      </c>
      <c r="L45" s="59" t="str">
        <f t="shared" ref="L45:L50" si="2">IF(A47&gt;0,DATE(YEAR(A47),MONTH(A47),1),"")</f>
        <v/>
      </c>
    </row>
    <row r="46" spans="1:13" ht="14.45" x14ac:dyDescent="0.3">
      <c r="A46" s="5"/>
      <c r="B46" s="6"/>
      <c r="C46" s="6"/>
      <c r="D46" s="6"/>
      <c r="E46" s="6"/>
      <c r="F46" s="6"/>
      <c r="G46" s="6"/>
      <c r="H46" s="6"/>
      <c r="I46" s="6"/>
      <c r="J46" s="48"/>
      <c r="K46" s="55" t="str">
        <f t="shared" si="0"/>
        <v/>
      </c>
      <c r="L46" s="59" t="str">
        <f t="shared" si="2"/>
        <v/>
      </c>
    </row>
    <row r="47" spans="1:13" ht="14.45" x14ac:dyDescent="0.3">
      <c r="A47" s="5"/>
      <c r="B47" s="6"/>
      <c r="C47" s="6"/>
      <c r="D47" s="6"/>
      <c r="E47" s="6"/>
      <c r="F47" s="6"/>
      <c r="G47" s="6"/>
      <c r="H47" s="6"/>
      <c r="I47" s="6"/>
      <c r="J47" s="48"/>
      <c r="K47" s="55" t="str">
        <f t="shared" si="0"/>
        <v/>
      </c>
      <c r="L47" s="59" t="str">
        <f t="shared" si="2"/>
        <v/>
      </c>
    </row>
    <row r="48" spans="1:13" x14ac:dyDescent="0.25">
      <c r="A48" s="5"/>
      <c r="B48" s="6"/>
      <c r="C48" s="6"/>
      <c r="D48" s="6"/>
      <c r="E48" s="6"/>
      <c r="F48" s="6"/>
      <c r="G48" s="6"/>
      <c r="H48" s="6"/>
      <c r="I48" s="6"/>
      <c r="J48" s="48"/>
      <c r="K48" s="55" t="str">
        <f t="shared" si="0"/>
        <v/>
      </c>
      <c r="L48" s="59" t="str">
        <f t="shared" si="2"/>
        <v/>
      </c>
    </row>
    <row r="49" spans="1:12" x14ac:dyDescent="0.25">
      <c r="A49" s="5"/>
      <c r="B49" s="6"/>
      <c r="C49" s="6"/>
      <c r="D49" s="6"/>
      <c r="E49" s="6"/>
      <c r="F49" s="6"/>
      <c r="G49" s="6"/>
      <c r="H49" s="6"/>
      <c r="I49" s="6"/>
      <c r="J49" s="48"/>
      <c r="K49" s="55" t="str">
        <f t="shared" si="0"/>
        <v/>
      </c>
      <c r="L49" s="59" t="str">
        <f t="shared" si="2"/>
        <v/>
      </c>
    </row>
    <row r="50" spans="1:12" x14ac:dyDescent="0.25">
      <c r="A50" s="5"/>
      <c r="B50" s="6"/>
      <c r="C50" s="6"/>
      <c r="D50" s="6"/>
      <c r="E50" s="6"/>
      <c r="F50" s="6"/>
      <c r="G50" s="6"/>
      <c r="H50" s="6"/>
      <c r="I50" s="6"/>
      <c r="J50" s="48"/>
      <c r="K50" s="55" t="str">
        <f t="shared" si="0"/>
        <v/>
      </c>
      <c r="L50" s="59" t="str">
        <f t="shared" si="2"/>
        <v/>
      </c>
    </row>
    <row r="51" spans="1:12" x14ac:dyDescent="0.25">
      <c r="A51" s="5"/>
      <c r="B51" s="6"/>
      <c r="C51" s="6"/>
      <c r="D51" s="6"/>
      <c r="E51" s="6"/>
      <c r="F51" s="6"/>
      <c r="G51" s="6"/>
      <c r="H51" s="6"/>
      <c r="I51" s="6"/>
      <c r="J51" s="48"/>
      <c r="K51" s="55" t="str">
        <f t="shared" si="0"/>
        <v/>
      </c>
      <c r="L51" s="59"/>
    </row>
    <row r="52" spans="1:12" x14ac:dyDescent="0.25">
      <c r="A52" s="5"/>
      <c r="B52" s="6"/>
      <c r="C52" s="6"/>
      <c r="D52" s="6"/>
      <c r="E52" s="6"/>
      <c r="F52" s="6"/>
      <c r="G52" s="6"/>
      <c r="H52" s="6"/>
      <c r="I52" s="6"/>
      <c r="J52" s="48"/>
      <c r="K52" s="55" t="str">
        <f t="shared" si="0"/>
        <v/>
      </c>
      <c r="L52" s="59"/>
    </row>
    <row r="53" spans="1:12" x14ac:dyDescent="0.25">
      <c r="A53" s="7"/>
      <c r="B53" s="8"/>
      <c r="C53" s="8"/>
      <c r="D53" s="8"/>
      <c r="E53" s="8"/>
      <c r="F53" s="8"/>
      <c r="G53" s="8"/>
      <c r="H53" s="8"/>
      <c r="I53" s="8"/>
      <c r="J53" s="51"/>
      <c r="K53" s="54" t="str">
        <f t="shared" si="0"/>
        <v/>
      </c>
      <c r="L53" s="59" t="str">
        <f t="shared" ref="L53:L60" si="3">IF(A55&gt;0,DATE(YEAR(A55),MONTH(A55),1),"")</f>
        <v/>
      </c>
    </row>
    <row r="54" spans="1:12" x14ac:dyDescent="0.25">
      <c r="A54" s="7"/>
      <c r="B54" s="8"/>
      <c r="C54" s="8"/>
      <c r="D54" s="8"/>
      <c r="E54" s="8"/>
      <c r="F54" s="8"/>
      <c r="G54" s="8"/>
      <c r="H54" s="8"/>
      <c r="I54" s="8"/>
      <c r="J54" s="51"/>
      <c r="K54" s="54" t="str">
        <f t="shared" si="0"/>
        <v/>
      </c>
      <c r="L54" s="59" t="str">
        <f t="shared" si="3"/>
        <v/>
      </c>
    </row>
    <row r="55" spans="1:12" x14ac:dyDescent="0.25">
      <c r="A55" s="7"/>
      <c r="B55" s="8"/>
      <c r="C55" s="8"/>
      <c r="D55" s="8"/>
      <c r="E55" s="8"/>
      <c r="F55" s="8"/>
      <c r="G55" s="8"/>
      <c r="H55" s="8"/>
      <c r="I55" s="8"/>
      <c r="J55" s="51"/>
      <c r="K55" s="54" t="str">
        <f t="shared" si="0"/>
        <v/>
      </c>
      <c r="L55" s="59" t="str">
        <f t="shared" si="3"/>
        <v/>
      </c>
    </row>
    <row r="56" spans="1:12" x14ac:dyDescent="0.25">
      <c r="A56" s="7"/>
      <c r="B56" s="8"/>
      <c r="C56" s="8"/>
      <c r="D56" s="8"/>
      <c r="E56" s="8"/>
      <c r="F56" s="8"/>
      <c r="G56" s="8"/>
      <c r="H56" s="8"/>
      <c r="I56" s="8"/>
      <c r="J56" s="51"/>
      <c r="K56" s="54" t="str">
        <f t="shared" si="0"/>
        <v/>
      </c>
      <c r="L56" s="59" t="str">
        <f t="shared" si="3"/>
        <v/>
      </c>
    </row>
    <row r="57" spans="1:12" x14ac:dyDescent="0.25">
      <c r="A57" s="7"/>
      <c r="B57" s="8"/>
      <c r="C57" s="8"/>
      <c r="D57" s="8"/>
      <c r="E57" s="8"/>
      <c r="F57" s="8"/>
      <c r="G57" s="8"/>
      <c r="H57" s="8"/>
      <c r="I57" s="8"/>
      <c r="J57" s="51"/>
      <c r="K57" s="54" t="str">
        <f t="shared" si="0"/>
        <v/>
      </c>
      <c r="L57" s="59" t="str">
        <f t="shared" si="3"/>
        <v/>
      </c>
    </row>
    <row r="58" spans="1:12" x14ac:dyDescent="0.25">
      <c r="A58" s="7"/>
      <c r="B58" s="8"/>
      <c r="C58" s="8"/>
      <c r="D58" s="8"/>
      <c r="E58" s="8"/>
      <c r="F58" s="8"/>
      <c r="G58" s="8"/>
      <c r="H58" s="8"/>
      <c r="I58" s="8"/>
      <c r="J58" s="51"/>
      <c r="K58" s="54" t="str">
        <f t="shared" si="0"/>
        <v/>
      </c>
      <c r="L58" s="59" t="str">
        <f t="shared" si="3"/>
        <v/>
      </c>
    </row>
    <row r="59" spans="1:12" x14ac:dyDescent="0.25">
      <c r="A59" s="7"/>
      <c r="B59" s="8"/>
      <c r="C59" s="8"/>
      <c r="D59" s="8"/>
      <c r="E59" s="8"/>
      <c r="F59" s="8"/>
      <c r="G59" s="8"/>
      <c r="H59" s="8"/>
      <c r="I59" s="8"/>
      <c r="J59" s="51"/>
      <c r="K59" s="54" t="str">
        <f t="shared" si="0"/>
        <v/>
      </c>
      <c r="L59" s="59" t="str">
        <f t="shared" si="3"/>
        <v/>
      </c>
    </row>
    <row r="60" spans="1:12" x14ac:dyDescent="0.25">
      <c r="A60" s="7"/>
      <c r="B60" s="8"/>
      <c r="C60" s="8"/>
      <c r="D60" s="8"/>
      <c r="E60" s="8"/>
      <c r="F60" s="8"/>
      <c r="G60" s="8"/>
      <c r="H60" s="8"/>
      <c r="I60" s="8"/>
      <c r="J60" s="51"/>
      <c r="K60" s="54" t="str">
        <f t="shared" si="0"/>
        <v/>
      </c>
      <c r="L60" s="59" t="str">
        <f t="shared" si="3"/>
        <v/>
      </c>
    </row>
    <row r="61" spans="1:12" x14ac:dyDescent="0.25">
      <c r="A61" s="7"/>
      <c r="B61" s="8"/>
      <c r="C61" s="8"/>
      <c r="D61" s="8"/>
      <c r="E61" s="8"/>
      <c r="F61" s="8"/>
      <c r="G61" s="8"/>
      <c r="H61" s="8"/>
      <c r="I61" s="8"/>
      <c r="J61" s="51"/>
      <c r="K61" s="54" t="str">
        <f t="shared" si="0"/>
        <v/>
      </c>
      <c r="L61" s="59"/>
    </row>
    <row r="62" spans="1:12" x14ac:dyDescent="0.25">
      <c r="A62" s="7"/>
      <c r="B62" s="8"/>
      <c r="C62" s="8"/>
      <c r="D62" s="8"/>
      <c r="E62" s="8"/>
      <c r="F62" s="8"/>
      <c r="G62" s="8"/>
      <c r="H62" s="8"/>
      <c r="I62" s="8"/>
      <c r="J62" s="51"/>
      <c r="K62" s="54" t="str">
        <f t="shared" si="0"/>
        <v/>
      </c>
      <c r="L62" s="59"/>
    </row>
    <row r="63" spans="1:12" x14ac:dyDescent="0.25">
      <c r="A63" s="5"/>
      <c r="B63" s="6"/>
      <c r="C63" s="6"/>
      <c r="D63" s="6"/>
      <c r="E63" s="6"/>
      <c r="F63" s="6"/>
      <c r="G63" s="6"/>
      <c r="H63" s="6"/>
      <c r="I63" s="6"/>
      <c r="J63" s="48"/>
      <c r="K63" s="55" t="str">
        <f t="shared" si="0"/>
        <v/>
      </c>
      <c r="L63" s="59" t="str">
        <f>IF(A65&gt;0,DATE(YEAR(A65),MONTH(A65),1),"")</f>
        <v/>
      </c>
    </row>
    <row r="64" spans="1:12" x14ac:dyDescent="0.25">
      <c r="A64" s="5"/>
      <c r="B64" s="6"/>
      <c r="C64" s="6"/>
      <c r="D64" s="6"/>
      <c r="E64" s="6"/>
      <c r="F64" s="6"/>
      <c r="G64" s="6"/>
      <c r="H64" s="6"/>
      <c r="I64" s="6"/>
      <c r="J64" s="48"/>
      <c r="K64" s="55" t="str">
        <f t="shared" si="0"/>
        <v/>
      </c>
      <c r="L64" s="59" t="str">
        <f>IF(A66&gt;0,DATE(YEAR(A66),MONTH(A66),1),"")</f>
        <v/>
      </c>
    </row>
    <row r="65" spans="1:12" x14ac:dyDescent="0.25">
      <c r="A65" s="5"/>
      <c r="B65" s="6"/>
      <c r="C65" s="6"/>
      <c r="D65" s="6"/>
      <c r="E65" s="6"/>
      <c r="F65" s="6"/>
      <c r="G65" s="6"/>
      <c r="H65" s="6"/>
      <c r="I65" s="6"/>
      <c r="J65" s="48"/>
      <c r="K65" s="55" t="str">
        <f t="shared" si="0"/>
        <v/>
      </c>
      <c r="L65" s="59" t="str">
        <f>IF(A67&gt;0,DATE(YEAR(A67),MONTH(A67),1),"")</f>
        <v/>
      </c>
    </row>
    <row r="66" spans="1:12" x14ac:dyDescent="0.25">
      <c r="A66" s="5"/>
      <c r="B66" s="6"/>
      <c r="C66" s="6"/>
      <c r="D66" s="6"/>
      <c r="E66" s="6"/>
      <c r="F66" s="6"/>
      <c r="G66" s="6"/>
      <c r="H66" s="6"/>
      <c r="I66" s="6"/>
      <c r="J66" s="48"/>
      <c r="K66" s="55" t="str">
        <f t="shared" si="0"/>
        <v/>
      </c>
      <c r="L66" s="59" t="str">
        <f>IF(A68&gt;0,DATE(YEAR(A68),MONTH(A68),1),"")</f>
        <v/>
      </c>
    </row>
    <row r="67" spans="1:12" x14ac:dyDescent="0.25">
      <c r="A67" s="5"/>
      <c r="B67" s="6"/>
      <c r="C67" s="6"/>
      <c r="D67" s="6"/>
      <c r="E67" s="6"/>
      <c r="F67" s="6"/>
      <c r="G67" s="6"/>
      <c r="H67" s="6"/>
      <c r="I67" s="6"/>
      <c r="J67" s="48"/>
      <c r="K67" s="55" t="str">
        <f t="shared" ref="K67:K131" si="4">IF(COUNTA(B67:J67)=9,IF(COUNTIF(B67:J67,"N")&gt;0,"N","Y"),"")</f>
        <v/>
      </c>
      <c r="L67" s="59" t="str">
        <f t="shared" ref="L67:L131" si="5">IF(A69&gt;0,DATE(YEAR(A69),MONTH(A69),1),"")</f>
        <v/>
      </c>
    </row>
    <row r="68" spans="1:12" x14ac:dyDescent="0.25">
      <c r="A68" s="5"/>
      <c r="B68" s="6"/>
      <c r="C68" s="6"/>
      <c r="D68" s="6"/>
      <c r="E68" s="6"/>
      <c r="F68" s="6"/>
      <c r="G68" s="6"/>
      <c r="H68" s="6"/>
      <c r="I68" s="6"/>
      <c r="J68" s="48"/>
      <c r="K68" s="55" t="str">
        <f t="shared" si="4"/>
        <v/>
      </c>
      <c r="L68" s="59" t="str">
        <f t="shared" si="5"/>
        <v/>
      </c>
    </row>
    <row r="69" spans="1:12" x14ac:dyDescent="0.25">
      <c r="A69" s="5"/>
      <c r="B69" s="6"/>
      <c r="C69" s="6"/>
      <c r="D69" s="6"/>
      <c r="E69" s="6"/>
      <c r="F69" s="6"/>
      <c r="G69" s="6"/>
      <c r="H69" s="6"/>
      <c r="I69" s="6"/>
      <c r="J69" s="48"/>
      <c r="K69" s="55" t="str">
        <f t="shared" si="4"/>
        <v/>
      </c>
      <c r="L69" s="59" t="str">
        <f t="shared" si="5"/>
        <v/>
      </c>
    </row>
    <row r="70" spans="1:12" x14ac:dyDescent="0.25">
      <c r="A70" s="5"/>
      <c r="B70" s="6"/>
      <c r="C70" s="6"/>
      <c r="D70" s="6"/>
      <c r="E70" s="6"/>
      <c r="F70" s="6"/>
      <c r="G70" s="6"/>
      <c r="H70" s="6"/>
      <c r="I70" s="6"/>
      <c r="J70" s="48"/>
      <c r="K70" s="55" t="str">
        <f t="shared" si="4"/>
        <v/>
      </c>
      <c r="L70" s="59" t="str">
        <f t="shared" si="5"/>
        <v/>
      </c>
    </row>
    <row r="71" spans="1:12" x14ac:dyDescent="0.25">
      <c r="A71" s="5"/>
      <c r="B71" s="6"/>
      <c r="C71" s="6"/>
      <c r="D71" s="6"/>
      <c r="E71" s="6"/>
      <c r="F71" s="6"/>
      <c r="G71" s="6"/>
      <c r="H71" s="6"/>
      <c r="I71" s="6"/>
      <c r="J71" s="48"/>
      <c r="K71" s="55" t="str">
        <f t="shared" si="4"/>
        <v/>
      </c>
      <c r="L71" s="59" t="str">
        <f t="shared" si="5"/>
        <v/>
      </c>
    </row>
    <row r="72" spans="1:12" x14ac:dyDescent="0.25">
      <c r="A72" s="5"/>
      <c r="B72" s="6"/>
      <c r="C72" s="6"/>
      <c r="D72" s="6"/>
      <c r="E72" s="6"/>
      <c r="F72" s="6"/>
      <c r="G72" s="6"/>
      <c r="H72" s="6"/>
      <c r="I72" s="6"/>
      <c r="J72" s="48"/>
      <c r="K72" s="55" t="str">
        <f t="shared" si="4"/>
        <v/>
      </c>
      <c r="L72" s="59" t="str">
        <f t="shared" si="5"/>
        <v/>
      </c>
    </row>
    <row r="73" spans="1:12" x14ac:dyDescent="0.25">
      <c r="A73" s="7"/>
      <c r="B73" s="8"/>
      <c r="C73" s="8"/>
      <c r="D73" s="8"/>
      <c r="E73" s="8"/>
      <c r="F73" s="8"/>
      <c r="G73" s="8"/>
      <c r="H73" s="8"/>
      <c r="I73" s="8"/>
      <c r="J73" s="51"/>
      <c r="K73" s="54" t="str">
        <f t="shared" si="4"/>
        <v/>
      </c>
      <c r="L73" s="59" t="str">
        <f t="shared" si="5"/>
        <v/>
      </c>
    </row>
    <row r="74" spans="1:12" x14ac:dyDescent="0.25">
      <c r="A74" s="7"/>
      <c r="B74" s="8"/>
      <c r="C74" s="8"/>
      <c r="D74" s="8"/>
      <c r="E74" s="8"/>
      <c r="F74" s="8"/>
      <c r="G74" s="8"/>
      <c r="H74" s="8"/>
      <c r="I74" s="8"/>
      <c r="J74" s="51"/>
      <c r="K74" s="54" t="str">
        <f t="shared" si="4"/>
        <v/>
      </c>
      <c r="L74" s="59" t="str">
        <f t="shared" si="5"/>
        <v/>
      </c>
    </row>
    <row r="75" spans="1:12" x14ac:dyDescent="0.25">
      <c r="A75" s="7"/>
      <c r="B75" s="8"/>
      <c r="C75" s="8"/>
      <c r="D75" s="8"/>
      <c r="E75" s="8"/>
      <c r="F75" s="8"/>
      <c r="G75" s="8"/>
      <c r="H75" s="8"/>
      <c r="I75" s="8"/>
      <c r="J75" s="51"/>
      <c r="K75" s="54" t="str">
        <f t="shared" si="4"/>
        <v/>
      </c>
      <c r="L75" s="59" t="str">
        <f t="shared" si="5"/>
        <v/>
      </c>
    </row>
    <row r="76" spans="1:12" x14ac:dyDescent="0.25">
      <c r="A76" s="7"/>
      <c r="B76" s="8"/>
      <c r="C76" s="8"/>
      <c r="D76" s="8"/>
      <c r="E76" s="8"/>
      <c r="F76" s="8"/>
      <c r="G76" s="8"/>
      <c r="H76" s="8"/>
      <c r="I76" s="8"/>
      <c r="J76" s="51"/>
      <c r="K76" s="54" t="str">
        <f t="shared" si="4"/>
        <v/>
      </c>
      <c r="L76" s="59" t="str">
        <f t="shared" si="5"/>
        <v/>
      </c>
    </row>
    <row r="77" spans="1:12" x14ac:dyDescent="0.25">
      <c r="A77" s="7"/>
      <c r="B77" s="8"/>
      <c r="C77" s="8"/>
      <c r="D77" s="8"/>
      <c r="E77" s="8"/>
      <c r="F77" s="8"/>
      <c r="G77" s="8"/>
      <c r="H77" s="8"/>
      <c r="I77" s="8"/>
      <c r="J77" s="51"/>
      <c r="K77" s="54" t="str">
        <f t="shared" si="4"/>
        <v/>
      </c>
      <c r="L77" s="59" t="str">
        <f t="shared" si="5"/>
        <v/>
      </c>
    </row>
    <row r="78" spans="1:12" x14ac:dyDescent="0.25">
      <c r="A78" s="7"/>
      <c r="B78" s="8"/>
      <c r="C78" s="8"/>
      <c r="D78" s="8"/>
      <c r="E78" s="8"/>
      <c r="F78" s="8"/>
      <c r="G78" s="8"/>
      <c r="H78" s="8"/>
      <c r="I78" s="8"/>
      <c r="J78" s="51"/>
      <c r="K78" s="54" t="str">
        <f t="shared" si="4"/>
        <v/>
      </c>
      <c r="L78" s="59" t="str">
        <f t="shared" si="5"/>
        <v/>
      </c>
    </row>
    <row r="79" spans="1:12" x14ac:dyDescent="0.25">
      <c r="A79" s="7"/>
      <c r="B79" s="8"/>
      <c r="C79" s="8"/>
      <c r="D79" s="8"/>
      <c r="E79" s="8"/>
      <c r="F79" s="8"/>
      <c r="G79" s="8"/>
      <c r="H79" s="8"/>
      <c r="I79" s="8"/>
      <c r="J79" s="51"/>
      <c r="K79" s="54" t="str">
        <f t="shared" si="4"/>
        <v/>
      </c>
      <c r="L79" s="59" t="str">
        <f t="shared" si="5"/>
        <v/>
      </c>
    </row>
    <row r="80" spans="1:12" x14ac:dyDescent="0.25">
      <c r="A80" s="7"/>
      <c r="B80" s="8"/>
      <c r="C80" s="8"/>
      <c r="D80" s="8"/>
      <c r="E80" s="8"/>
      <c r="F80" s="8"/>
      <c r="G80" s="8"/>
      <c r="H80" s="8"/>
      <c r="I80" s="8"/>
      <c r="J80" s="51"/>
      <c r="K80" s="54" t="str">
        <f t="shared" si="4"/>
        <v/>
      </c>
      <c r="L80" s="59" t="str">
        <f t="shared" si="5"/>
        <v/>
      </c>
    </row>
    <row r="81" spans="1:12" x14ac:dyDescent="0.25">
      <c r="A81" s="7"/>
      <c r="B81" s="8"/>
      <c r="C81" s="8"/>
      <c r="D81" s="8"/>
      <c r="E81" s="8"/>
      <c r="F81" s="8"/>
      <c r="G81" s="8"/>
      <c r="H81" s="8"/>
      <c r="I81" s="8"/>
      <c r="J81" s="51"/>
      <c r="K81" s="54" t="str">
        <f t="shared" si="4"/>
        <v/>
      </c>
      <c r="L81" s="59" t="str">
        <f t="shared" si="5"/>
        <v/>
      </c>
    </row>
    <row r="82" spans="1:12" x14ac:dyDescent="0.25">
      <c r="A82" s="7"/>
      <c r="B82" s="8"/>
      <c r="C82" s="8"/>
      <c r="D82" s="8"/>
      <c r="E82" s="8"/>
      <c r="F82" s="8"/>
      <c r="G82" s="8"/>
      <c r="H82" s="8"/>
      <c r="I82" s="8"/>
      <c r="J82" s="51"/>
      <c r="K82" s="54" t="str">
        <f t="shared" si="4"/>
        <v/>
      </c>
      <c r="L82" s="59" t="str">
        <f t="shared" si="5"/>
        <v/>
      </c>
    </row>
    <row r="83" spans="1:12" x14ac:dyDescent="0.25">
      <c r="A83" s="6"/>
      <c r="B83" s="6"/>
      <c r="C83" s="6"/>
      <c r="D83" s="6"/>
      <c r="E83" s="6"/>
      <c r="F83" s="6"/>
      <c r="G83" s="6"/>
      <c r="H83" s="6"/>
      <c r="I83" s="6"/>
      <c r="J83" s="48"/>
      <c r="K83" s="55" t="str">
        <f t="shared" si="4"/>
        <v/>
      </c>
      <c r="L83" s="59" t="str">
        <f t="shared" si="5"/>
        <v/>
      </c>
    </row>
    <row r="84" spans="1:12" x14ac:dyDescent="0.25">
      <c r="A84" s="6"/>
      <c r="B84" s="6"/>
      <c r="C84" s="6"/>
      <c r="D84" s="6"/>
      <c r="E84" s="6"/>
      <c r="F84" s="6"/>
      <c r="G84" s="6"/>
      <c r="H84" s="6"/>
      <c r="I84" s="6"/>
      <c r="J84" s="48"/>
      <c r="K84" s="55" t="str">
        <f t="shared" si="4"/>
        <v/>
      </c>
      <c r="L84" s="59" t="str">
        <f t="shared" si="5"/>
        <v/>
      </c>
    </row>
    <row r="85" spans="1:12" x14ac:dyDescent="0.25">
      <c r="A85" s="6"/>
      <c r="B85" s="6"/>
      <c r="C85" s="6"/>
      <c r="D85" s="6"/>
      <c r="E85" s="6"/>
      <c r="F85" s="6"/>
      <c r="G85" s="6"/>
      <c r="H85" s="6"/>
      <c r="I85" s="6"/>
      <c r="J85" s="48"/>
      <c r="K85" s="55" t="str">
        <f t="shared" si="4"/>
        <v/>
      </c>
      <c r="L85" s="59" t="str">
        <f t="shared" si="5"/>
        <v/>
      </c>
    </row>
    <row r="86" spans="1:12" x14ac:dyDescent="0.25">
      <c r="A86" s="6"/>
      <c r="B86" s="6"/>
      <c r="C86" s="6"/>
      <c r="D86" s="6"/>
      <c r="E86" s="6"/>
      <c r="F86" s="6"/>
      <c r="G86" s="6"/>
      <c r="H86" s="6"/>
      <c r="I86" s="6"/>
      <c r="J86" s="48"/>
      <c r="K86" s="55" t="str">
        <f t="shared" si="4"/>
        <v/>
      </c>
      <c r="L86" s="59" t="str">
        <f t="shared" si="5"/>
        <v/>
      </c>
    </row>
    <row r="87" spans="1:12" x14ac:dyDescent="0.25">
      <c r="A87" s="6"/>
      <c r="B87" s="6"/>
      <c r="C87" s="6"/>
      <c r="D87" s="6"/>
      <c r="E87" s="6"/>
      <c r="F87" s="6"/>
      <c r="G87" s="6"/>
      <c r="H87" s="6"/>
      <c r="I87" s="6"/>
      <c r="J87" s="48"/>
      <c r="K87" s="55" t="str">
        <f t="shared" si="4"/>
        <v/>
      </c>
      <c r="L87" s="59" t="str">
        <f t="shared" si="5"/>
        <v/>
      </c>
    </row>
    <row r="88" spans="1:12" x14ac:dyDescent="0.25">
      <c r="A88" s="6"/>
      <c r="B88" s="6"/>
      <c r="C88" s="6"/>
      <c r="D88" s="6"/>
      <c r="E88" s="6"/>
      <c r="F88" s="6"/>
      <c r="G88" s="6"/>
      <c r="H88" s="6"/>
      <c r="I88" s="6"/>
      <c r="J88" s="48"/>
      <c r="K88" s="55" t="str">
        <f t="shared" si="4"/>
        <v/>
      </c>
      <c r="L88" s="59" t="str">
        <f t="shared" si="5"/>
        <v/>
      </c>
    </row>
    <row r="89" spans="1:12" x14ac:dyDescent="0.25">
      <c r="A89" s="6"/>
      <c r="B89" s="6"/>
      <c r="C89" s="6"/>
      <c r="D89" s="6"/>
      <c r="E89" s="6"/>
      <c r="F89" s="6"/>
      <c r="G89" s="6"/>
      <c r="H89" s="6"/>
      <c r="I89" s="6"/>
      <c r="J89" s="48"/>
      <c r="K89" s="55" t="str">
        <f t="shared" si="4"/>
        <v/>
      </c>
      <c r="L89" s="59" t="str">
        <f t="shared" si="5"/>
        <v/>
      </c>
    </row>
    <row r="90" spans="1:12" x14ac:dyDescent="0.25">
      <c r="A90" s="6"/>
      <c r="B90" s="6"/>
      <c r="C90" s="6"/>
      <c r="D90" s="6"/>
      <c r="E90" s="6"/>
      <c r="F90" s="6"/>
      <c r="G90" s="6"/>
      <c r="H90" s="6"/>
      <c r="I90" s="6"/>
      <c r="J90" s="48"/>
      <c r="K90" s="55" t="str">
        <f t="shared" si="4"/>
        <v/>
      </c>
      <c r="L90" s="59" t="str">
        <f t="shared" si="5"/>
        <v/>
      </c>
    </row>
    <row r="91" spans="1:12" x14ac:dyDescent="0.25">
      <c r="A91" s="6"/>
      <c r="B91" s="6"/>
      <c r="C91" s="6"/>
      <c r="D91" s="6"/>
      <c r="E91" s="6"/>
      <c r="F91" s="6"/>
      <c r="G91" s="6"/>
      <c r="H91" s="6"/>
      <c r="I91" s="6"/>
      <c r="J91" s="48"/>
      <c r="K91" s="55" t="str">
        <f t="shared" si="4"/>
        <v/>
      </c>
      <c r="L91" s="59" t="str">
        <f t="shared" si="5"/>
        <v/>
      </c>
    </row>
    <row r="92" spans="1:12" x14ac:dyDescent="0.25">
      <c r="A92" s="6"/>
      <c r="B92" s="6"/>
      <c r="C92" s="6"/>
      <c r="D92" s="6"/>
      <c r="E92" s="6"/>
      <c r="F92" s="6"/>
      <c r="G92" s="6"/>
      <c r="H92" s="6"/>
      <c r="I92" s="6"/>
      <c r="J92" s="48"/>
      <c r="K92" s="55" t="str">
        <f t="shared" si="4"/>
        <v/>
      </c>
      <c r="L92" s="59" t="str">
        <f t="shared" si="5"/>
        <v/>
      </c>
    </row>
    <row r="93" spans="1:12" x14ac:dyDescent="0.25">
      <c r="A93" s="8"/>
      <c r="B93" s="8"/>
      <c r="C93" s="8"/>
      <c r="D93" s="8"/>
      <c r="E93" s="8"/>
      <c r="F93" s="8"/>
      <c r="G93" s="8"/>
      <c r="H93" s="8"/>
      <c r="I93" s="8"/>
      <c r="J93" s="51"/>
      <c r="K93" s="54" t="str">
        <f t="shared" si="4"/>
        <v/>
      </c>
      <c r="L93" s="59" t="str">
        <f t="shared" si="5"/>
        <v/>
      </c>
    </row>
    <row r="94" spans="1:12" x14ac:dyDescent="0.25">
      <c r="A94" s="8"/>
      <c r="B94" s="8"/>
      <c r="C94" s="8"/>
      <c r="D94" s="8"/>
      <c r="E94" s="8"/>
      <c r="F94" s="8"/>
      <c r="G94" s="8"/>
      <c r="H94" s="8"/>
      <c r="I94" s="8"/>
      <c r="J94" s="51"/>
      <c r="K94" s="54" t="str">
        <f t="shared" si="4"/>
        <v/>
      </c>
      <c r="L94" s="59" t="str">
        <f t="shared" si="5"/>
        <v/>
      </c>
    </row>
    <row r="95" spans="1:12" x14ac:dyDescent="0.25">
      <c r="A95" s="8"/>
      <c r="B95" s="8"/>
      <c r="C95" s="8"/>
      <c r="D95" s="8"/>
      <c r="E95" s="8"/>
      <c r="F95" s="8"/>
      <c r="G95" s="8"/>
      <c r="H95" s="8"/>
      <c r="I95" s="8"/>
      <c r="J95" s="51"/>
      <c r="K95" s="54" t="str">
        <f t="shared" si="4"/>
        <v/>
      </c>
      <c r="L95" s="59" t="str">
        <f t="shared" si="5"/>
        <v/>
      </c>
    </row>
    <row r="96" spans="1:12" x14ac:dyDescent="0.25">
      <c r="A96" s="8"/>
      <c r="B96" s="8"/>
      <c r="C96" s="8"/>
      <c r="D96" s="8"/>
      <c r="E96" s="8"/>
      <c r="F96" s="8"/>
      <c r="G96" s="8"/>
      <c r="H96" s="8"/>
      <c r="I96" s="8"/>
      <c r="J96" s="51"/>
      <c r="K96" s="54" t="str">
        <f t="shared" si="4"/>
        <v/>
      </c>
      <c r="L96" s="59" t="str">
        <f t="shared" si="5"/>
        <v/>
      </c>
    </row>
    <row r="97" spans="1:12" x14ac:dyDescent="0.25">
      <c r="A97" s="8"/>
      <c r="B97" s="8"/>
      <c r="C97" s="8"/>
      <c r="D97" s="8"/>
      <c r="E97" s="8"/>
      <c r="F97" s="8"/>
      <c r="G97" s="8"/>
      <c r="H97" s="8"/>
      <c r="I97" s="8"/>
      <c r="J97" s="51"/>
      <c r="K97" s="54" t="str">
        <f t="shared" si="4"/>
        <v/>
      </c>
      <c r="L97" s="59" t="str">
        <f t="shared" si="5"/>
        <v/>
      </c>
    </row>
    <row r="98" spans="1:12" x14ac:dyDescent="0.25">
      <c r="A98" s="8"/>
      <c r="B98" s="8"/>
      <c r="C98" s="8"/>
      <c r="D98" s="8"/>
      <c r="E98" s="8"/>
      <c r="F98" s="8"/>
      <c r="G98" s="8"/>
      <c r="H98" s="8"/>
      <c r="I98" s="8"/>
      <c r="J98" s="51"/>
      <c r="K98" s="54" t="str">
        <f t="shared" si="4"/>
        <v/>
      </c>
      <c r="L98" s="59" t="str">
        <f t="shared" si="5"/>
        <v/>
      </c>
    </row>
    <row r="99" spans="1:12" x14ac:dyDescent="0.25">
      <c r="A99" s="8"/>
      <c r="B99" s="8"/>
      <c r="C99" s="8"/>
      <c r="D99" s="8"/>
      <c r="E99" s="8"/>
      <c r="F99" s="8"/>
      <c r="G99" s="8"/>
      <c r="H99" s="8"/>
      <c r="I99" s="8"/>
      <c r="J99" s="51"/>
      <c r="K99" s="54" t="str">
        <f t="shared" si="4"/>
        <v/>
      </c>
      <c r="L99" s="59" t="str">
        <f t="shared" si="5"/>
        <v/>
      </c>
    </row>
    <row r="100" spans="1:12" x14ac:dyDescent="0.25">
      <c r="A100" s="8"/>
      <c r="B100" s="8"/>
      <c r="C100" s="8"/>
      <c r="D100" s="8"/>
      <c r="E100" s="8"/>
      <c r="F100" s="8"/>
      <c r="G100" s="8"/>
      <c r="H100" s="8"/>
      <c r="I100" s="8"/>
      <c r="J100" s="51"/>
      <c r="K100" s="54" t="str">
        <f t="shared" si="4"/>
        <v/>
      </c>
      <c r="L100" s="59" t="str">
        <f t="shared" si="5"/>
        <v/>
      </c>
    </row>
    <row r="101" spans="1:12" x14ac:dyDescent="0.25">
      <c r="A101" s="8"/>
      <c r="B101" s="8"/>
      <c r="C101" s="8"/>
      <c r="D101" s="8"/>
      <c r="E101" s="8"/>
      <c r="F101" s="8"/>
      <c r="G101" s="8"/>
      <c r="H101" s="8"/>
      <c r="I101" s="8"/>
      <c r="J101" s="51"/>
      <c r="K101" s="54" t="str">
        <f t="shared" si="4"/>
        <v/>
      </c>
      <c r="L101" s="59" t="str">
        <f t="shared" si="5"/>
        <v/>
      </c>
    </row>
    <row r="102" spans="1:12" x14ac:dyDescent="0.25">
      <c r="A102" s="8"/>
      <c r="B102" s="8"/>
      <c r="C102" s="8"/>
      <c r="D102" s="8"/>
      <c r="E102" s="8"/>
      <c r="F102" s="8"/>
      <c r="G102" s="8"/>
      <c r="H102" s="8"/>
      <c r="I102" s="8"/>
      <c r="J102" s="51"/>
      <c r="K102" s="54" t="str">
        <f t="shared" si="4"/>
        <v/>
      </c>
      <c r="L102" s="59" t="str">
        <f t="shared" si="5"/>
        <v/>
      </c>
    </row>
    <row r="103" spans="1:12" x14ac:dyDescent="0.25">
      <c r="A103" s="6"/>
      <c r="B103" s="6"/>
      <c r="C103" s="6"/>
      <c r="D103" s="6"/>
      <c r="E103" s="6"/>
      <c r="F103" s="6"/>
      <c r="G103" s="6"/>
      <c r="H103" s="6"/>
      <c r="I103" s="6"/>
      <c r="J103" s="48"/>
      <c r="K103" s="55" t="str">
        <f t="shared" si="4"/>
        <v/>
      </c>
      <c r="L103" s="59" t="str">
        <f t="shared" si="5"/>
        <v/>
      </c>
    </row>
    <row r="104" spans="1:12" x14ac:dyDescent="0.25">
      <c r="A104" s="6"/>
      <c r="B104" s="6"/>
      <c r="C104" s="6"/>
      <c r="D104" s="6"/>
      <c r="E104" s="6"/>
      <c r="F104" s="6"/>
      <c r="G104" s="6"/>
      <c r="H104" s="6"/>
      <c r="I104" s="6"/>
      <c r="J104" s="48"/>
      <c r="K104" s="55" t="str">
        <f t="shared" si="4"/>
        <v/>
      </c>
      <c r="L104" s="59" t="str">
        <f t="shared" si="5"/>
        <v/>
      </c>
    </row>
    <row r="105" spans="1:12" x14ac:dyDescent="0.25">
      <c r="A105" s="6"/>
      <c r="B105" s="6"/>
      <c r="C105" s="6"/>
      <c r="D105" s="6"/>
      <c r="E105" s="6"/>
      <c r="F105" s="6"/>
      <c r="G105" s="6"/>
      <c r="H105" s="6"/>
      <c r="I105" s="6"/>
      <c r="J105" s="48"/>
      <c r="K105" s="55" t="str">
        <f t="shared" si="4"/>
        <v/>
      </c>
      <c r="L105" s="59" t="str">
        <f t="shared" si="5"/>
        <v/>
      </c>
    </row>
    <row r="106" spans="1:12" x14ac:dyDescent="0.25">
      <c r="A106" s="6"/>
      <c r="B106" s="6"/>
      <c r="C106" s="6"/>
      <c r="D106" s="6"/>
      <c r="E106" s="6"/>
      <c r="F106" s="6"/>
      <c r="G106" s="6"/>
      <c r="H106" s="6"/>
      <c r="I106" s="6"/>
      <c r="J106" s="48"/>
      <c r="K106" s="55" t="str">
        <f t="shared" si="4"/>
        <v/>
      </c>
      <c r="L106" s="59" t="str">
        <f t="shared" si="5"/>
        <v/>
      </c>
    </row>
    <row r="107" spans="1:12" x14ac:dyDescent="0.25">
      <c r="A107" s="6"/>
      <c r="B107" s="6"/>
      <c r="C107" s="6"/>
      <c r="D107" s="6"/>
      <c r="E107" s="6"/>
      <c r="F107" s="6"/>
      <c r="G107" s="6"/>
      <c r="H107" s="6"/>
      <c r="I107" s="6"/>
      <c r="J107" s="48"/>
      <c r="K107" s="55" t="str">
        <f t="shared" si="4"/>
        <v/>
      </c>
      <c r="L107" s="59" t="str">
        <f t="shared" si="5"/>
        <v/>
      </c>
    </row>
    <row r="108" spans="1:12" x14ac:dyDescent="0.25">
      <c r="A108" s="6"/>
      <c r="B108" s="6"/>
      <c r="C108" s="6"/>
      <c r="D108" s="6"/>
      <c r="E108" s="6"/>
      <c r="F108" s="6"/>
      <c r="G108" s="6"/>
      <c r="H108" s="6"/>
      <c r="I108" s="6"/>
      <c r="J108" s="48"/>
      <c r="K108" s="55" t="str">
        <f t="shared" si="4"/>
        <v/>
      </c>
      <c r="L108" s="59" t="str">
        <f t="shared" si="5"/>
        <v/>
      </c>
    </row>
    <row r="109" spans="1:12" x14ac:dyDescent="0.25">
      <c r="A109" s="6"/>
      <c r="B109" s="6"/>
      <c r="C109" s="6"/>
      <c r="D109" s="6"/>
      <c r="E109" s="6"/>
      <c r="F109" s="6"/>
      <c r="G109" s="6"/>
      <c r="H109" s="6"/>
      <c r="I109" s="6"/>
      <c r="J109" s="48"/>
      <c r="K109" s="55" t="str">
        <f t="shared" si="4"/>
        <v/>
      </c>
      <c r="L109" s="59" t="str">
        <f t="shared" si="5"/>
        <v/>
      </c>
    </row>
    <row r="110" spans="1:12" x14ac:dyDescent="0.25">
      <c r="A110" s="6"/>
      <c r="B110" s="6"/>
      <c r="C110" s="6"/>
      <c r="D110" s="6"/>
      <c r="E110" s="6"/>
      <c r="F110" s="6"/>
      <c r="G110" s="6"/>
      <c r="H110" s="6"/>
      <c r="I110" s="6"/>
      <c r="J110" s="48"/>
      <c r="K110" s="55" t="str">
        <f t="shared" si="4"/>
        <v/>
      </c>
      <c r="L110" s="59" t="str">
        <f t="shared" si="5"/>
        <v/>
      </c>
    </row>
    <row r="111" spans="1:12" x14ac:dyDescent="0.25">
      <c r="A111" s="6"/>
      <c r="B111" s="6"/>
      <c r="C111" s="6"/>
      <c r="D111" s="6"/>
      <c r="E111" s="6"/>
      <c r="F111" s="6"/>
      <c r="G111" s="6"/>
      <c r="H111" s="6"/>
      <c r="I111" s="6"/>
      <c r="J111" s="48"/>
      <c r="K111" s="55" t="str">
        <f t="shared" si="4"/>
        <v/>
      </c>
      <c r="L111" s="59" t="str">
        <f t="shared" si="5"/>
        <v/>
      </c>
    </row>
    <row r="112" spans="1:12" x14ac:dyDescent="0.25">
      <c r="A112" s="6"/>
      <c r="B112" s="6"/>
      <c r="C112" s="6"/>
      <c r="D112" s="6"/>
      <c r="E112" s="6"/>
      <c r="F112" s="6"/>
      <c r="G112" s="6"/>
      <c r="H112" s="6"/>
      <c r="I112" s="6"/>
      <c r="J112" s="48"/>
      <c r="K112" s="55" t="str">
        <f t="shared" si="4"/>
        <v/>
      </c>
      <c r="L112" s="59" t="str">
        <f t="shared" si="5"/>
        <v/>
      </c>
    </row>
    <row r="113" spans="1:12" x14ac:dyDescent="0.25">
      <c r="A113" s="8"/>
      <c r="B113" s="8"/>
      <c r="C113" s="8"/>
      <c r="D113" s="8"/>
      <c r="E113" s="8"/>
      <c r="F113" s="8"/>
      <c r="G113" s="8"/>
      <c r="H113" s="8"/>
      <c r="I113" s="8"/>
      <c r="J113" s="51"/>
      <c r="K113" s="54" t="str">
        <f t="shared" si="4"/>
        <v/>
      </c>
      <c r="L113" s="59" t="str">
        <f t="shared" si="5"/>
        <v/>
      </c>
    </row>
    <row r="114" spans="1:12" x14ac:dyDescent="0.25">
      <c r="A114" s="8"/>
      <c r="B114" s="8"/>
      <c r="C114" s="8"/>
      <c r="D114" s="8"/>
      <c r="E114" s="8"/>
      <c r="F114" s="8"/>
      <c r="G114" s="8"/>
      <c r="H114" s="8"/>
      <c r="I114" s="8"/>
      <c r="J114" s="51"/>
      <c r="K114" s="54" t="str">
        <f t="shared" si="4"/>
        <v/>
      </c>
      <c r="L114" s="59" t="str">
        <f t="shared" si="5"/>
        <v/>
      </c>
    </row>
    <row r="115" spans="1:12" x14ac:dyDescent="0.25">
      <c r="A115" s="8"/>
      <c r="B115" s="8"/>
      <c r="C115" s="8"/>
      <c r="D115" s="8"/>
      <c r="E115" s="8"/>
      <c r="F115" s="8"/>
      <c r="G115" s="8"/>
      <c r="H115" s="8"/>
      <c r="I115" s="8"/>
      <c r="J115" s="51"/>
      <c r="K115" s="54" t="str">
        <f t="shared" si="4"/>
        <v/>
      </c>
      <c r="L115" s="59" t="str">
        <f t="shared" si="5"/>
        <v/>
      </c>
    </row>
    <row r="116" spans="1:12" x14ac:dyDescent="0.25">
      <c r="A116" s="8"/>
      <c r="B116" s="8"/>
      <c r="C116" s="8"/>
      <c r="D116" s="8"/>
      <c r="E116" s="8"/>
      <c r="F116" s="8"/>
      <c r="G116" s="8"/>
      <c r="H116" s="8"/>
      <c r="I116" s="8"/>
      <c r="J116" s="51"/>
      <c r="K116" s="54" t="str">
        <f t="shared" si="4"/>
        <v/>
      </c>
      <c r="L116" s="59" t="str">
        <f t="shared" si="5"/>
        <v/>
      </c>
    </row>
    <row r="117" spans="1:12" x14ac:dyDescent="0.25">
      <c r="A117" s="8"/>
      <c r="B117" s="8"/>
      <c r="C117" s="8"/>
      <c r="D117" s="8"/>
      <c r="E117" s="8"/>
      <c r="F117" s="8"/>
      <c r="G117" s="8"/>
      <c r="H117" s="8"/>
      <c r="I117" s="8"/>
      <c r="J117" s="51"/>
      <c r="K117" s="54" t="str">
        <f t="shared" si="4"/>
        <v/>
      </c>
      <c r="L117" s="59" t="str">
        <f t="shared" si="5"/>
        <v/>
      </c>
    </row>
    <row r="118" spans="1:12" x14ac:dyDescent="0.25">
      <c r="A118" s="8"/>
      <c r="B118" s="8"/>
      <c r="C118" s="8"/>
      <c r="D118" s="8"/>
      <c r="E118" s="8"/>
      <c r="F118" s="8"/>
      <c r="G118" s="8"/>
      <c r="H118" s="8"/>
      <c r="I118" s="8"/>
      <c r="J118" s="51"/>
      <c r="K118" s="54" t="str">
        <f t="shared" si="4"/>
        <v/>
      </c>
      <c r="L118" s="59" t="str">
        <f t="shared" si="5"/>
        <v/>
      </c>
    </row>
    <row r="119" spans="1:12" x14ac:dyDescent="0.25">
      <c r="A119" s="8"/>
      <c r="B119" s="8"/>
      <c r="C119" s="8"/>
      <c r="D119" s="8"/>
      <c r="E119" s="8"/>
      <c r="F119" s="8"/>
      <c r="G119" s="8"/>
      <c r="H119" s="8"/>
      <c r="I119" s="8"/>
      <c r="J119" s="51"/>
      <c r="K119" s="54" t="str">
        <f t="shared" si="4"/>
        <v/>
      </c>
      <c r="L119" s="59" t="str">
        <f t="shared" si="5"/>
        <v/>
      </c>
    </row>
    <row r="120" spans="1:12" x14ac:dyDescent="0.25">
      <c r="A120" s="8"/>
      <c r="B120" s="8"/>
      <c r="C120" s="8"/>
      <c r="D120" s="8"/>
      <c r="E120" s="8"/>
      <c r="F120" s="8"/>
      <c r="G120" s="8"/>
      <c r="H120" s="8"/>
      <c r="I120" s="8"/>
      <c r="J120" s="51"/>
      <c r="K120" s="54" t="str">
        <f t="shared" si="4"/>
        <v/>
      </c>
      <c r="L120" s="59" t="str">
        <f t="shared" si="5"/>
        <v/>
      </c>
    </row>
    <row r="121" spans="1:12" x14ac:dyDescent="0.25">
      <c r="A121" s="8"/>
      <c r="B121" s="8"/>
      <c r="C121" s="8"/>
      <c r="D121" s="8"/>
      <c r="E121" s="8"/>
      <c r="F121" s="8"/>
      <c r="G121" s="8"/>
      <c r="H121" s="8"/>
      <c r="I121" s="8"/>
      <c r="J121" s="51"/>
      <c r="K121" s="54" t="str">
        <f t="shared" si="4"/>
        <v/>
      </c>
      <c r="L121" s="59" t="str">
        <f t="shared" si="5"/>
        <v/>
      </c>
    </row>
    <row r="122" spans="1:12" x14ac:dyDescent="0.25">
      <c r="A122" s="8"/>
      <c r="B122" s="8"/>
      <c r="C122" s="8"/>
      <c r="D122" s="8"/>
      <c r="E122" s="8"/>
      <c r="F122" s="8"/>
      <c r="G122" s="8"/>
      <c r="H122" s="8"/>
      <c r="I122" s="8"/>
      <c r="J122" s="51"/>
      <c r="K122" s="54" t="str">
        <f t="shared" si="4"/>
        <v/>
      </c>
      <c r="L122" s="59" t="str">
        <f t="shared" si="5"/>
        <v/>
      </c>
    </row>
    <row r="123" spans="1:12" x14ac:dyDescent="0.25">
      <c r="A123" s="6"/>
      <c r="B123" s="6"/>
      <c r="C123" s="6"/>
      <c r="D123" s="6"/>
      <c r="E123" s="6"/>
      <c r="F123" s="6"/>
      <c r="G123" s="6"/>
      <c r="H123" s="6"/>
      <c r="I123" s="6"/>
      <c r="J123" s="48"/>
      <c r="K123" s="55" t="str">
        <f t="shared" si="4"/>
        <v/>
      </c>
      <c r="L123" s="59" t="str">
        <f t="shared" si="5"/>
        <v/>
      </c>
    </row>
    <row r="124" spans="1:12" x14ac:dyDescent="0.25">
      <c r="A124" s="6"/>
      <c r="B124" s="6"/>
      <c r="C124" s="6"/>
      <c r="D124" s="6"/>
      <c r="E124" s="6"/>
      <c r="F124" s="6"/>
      <c r="G124" s="6"/>
      <c r="H124" s="6"/>
      <c r="I124" s="6"/>
      <c r="J124" s="48"/>
      <c r="K124" s="55" t="str">
        <f t="shared" si="4"/>
        <v/>
      </c>
      <c r="L124" s="59" t="str">
        <f t="shared" si="5"/>
        <v/>
      </c>
    </row>
    <row r="125" spans="1:12" x14ac:dyDescent="0.25">
      <c r="A125" s="6"/>
      <c r="B125" s="6"/>
      <c r="C125" s="6"/>
      <c r="D125" s="6"/>
      <c r="E125" s="6"/>
      <c r="F125" s="6"/>
      <c r="G125" s="6"/>
      <c r="H125" s="6"/>
      <c r="I125" s="6"/>
      <c r="J125" s="48"/>
      <c r="K125" s="55" t="str">
        <f t="shared" si="4"/>
        <v/>
      </c>
      <c r="L125" s="59" t="str">
        <f t="shared" si="5"/>
        <v/>
      </c>
    </row>
    <row r="126" spans="1:12" x14ac:dyDescent="0.25">
      <c r="A126" s="6"/>
      <c r="B126" s="6"/>
      <c r="C126" s="6"/>
      <c r="D126" s="6"/>
      <c r="E126" s="6"/>
      <c r="F126" s="6"/>
      <c r="G126" s="6"/>
      <c r="H126" s="6"/>
      <c r="I126" s="6"/>
      <c r="J126" s="48"/>
      <c r="K126" s="55" t="str">
        <f t="shared" si="4"/>
        <v/>
      </c>
      <c r="L126" s="59" t="str">
        <f t="shared" si="5"/>
        <v/>
      </c>
    </row>
    <row r="127" spans="1:12" x14ac:dyDescent="0.25">
      <c r="A127" s="6"/>
      <c r="B127" s="6"/>
      <c r="C127" s="6"/>
      <c r="D127" s="6"/>
      <c r="E127" s="6"/>
      <c r="F127" s="6"/>
      <c r="G127" s="6"/>
      <c r="H127" s="6"/>
      <c r="I127" s="6"/>
      <c r="J127" s="48"/>
      <c r="K127" s="55" t="str">
        <f t="shared" si="4"/>
        <v/>
      </c>
      <c r="L127" s="59" t="str">
        <f t="shared" si="5"/>
        <v/>
      </c>
    </row>
    <row r="128" spans="1:12" x14ac:dyDescent="0.25">
      <c r="A128" s="6"/>
      <c r="B128" s="6"/>
      <c r="C128" s="6"/>
      <c r="D128" s="6"/>
      <c r="E128" s="6"/>
      <c r="F128" s="6"/>
      <c r="G128" s="6"/>
      <c r="H128" s="6"/>
      <c r="I128" s="6"/>
      <c r="J128" s="48"/>
      <c r="K128" s="55" t="str">
        <f t="shared" si="4"/>
        <v/>
      </c>
      <c r="L128" s="59" t="str">
        <f t="shared" si="5"/>
        <v/>
      </c>
    </row>
    <row r="129" spans="1:13" x14ac:dyDescent="0.25">
      <c r="A129" s="6"/>
      <c r="B129" s="6"/>
      <c r="C129" s="6"/>
      <c r="D129" s="6"/>
      <c r="E129" s="6"/>
      <c r="F129" s="6"/>
      <c r="G129" s="6"/>
      <c r="H129" s="6"/>
      <c r="I129" s="6"/>
      <c r="J129" s="48"/>
      <c r="K129" s="55" t="str">
        <f t="shared" si="4"/>
        <v/>
      </c>
      <c r="L129" s="59" t="str">
        <f t="shared" si="5"/>
        <v/>
      </c>
    </row>
    <row r="130" spans="1:13" x14ac:dyDescent="0.25">
      <c r="A130" s="6"/>
      <c r="B130" s="6"/>
      <c r="C130" s="6"/>
      <c r="D130" s="6"/>
      <c r="E130" s="6"/>
      <c r="F130" s="6"/>
      <c r="G130" s="6"/>
      <c r="H130" s="6"/>
      <c r="I130" s="6"/>
      <c r="J130" s="48"/>
      <c r="K130" s="55" t="str">
        <f t="shared" si="4"/>
        <v/>
      </c>
      <c r="L130" s="59" t="str">
        <f t="shared" si="5"/>
        <v/>
      </c>
    </row>
    <row r="131" spans="1:13" x14ac:dyDescent="0.25">
      <c r="A131" s="6"/>
      <c r="B131" s="6"/>
      <c r="C131" s="6"/>
      <c r="D131" s="6"/>
      <c r="E131" s="6"/>
      <c r="F131" s="6"/>
      <c r="G131" s="6"/>
      <c r="H131" s="6"/>
      <c r="I131" s="6"/>
      <c r="J131" s="48"/>
      <c r="K131" s="55" t="str">
        <f t="shared" si="4"/>
        <v/>
      </c>
      <c r="L131" s="59" t="str">
        <f t="shared" si="5"/>
        <v/>
      </c>
    </row>
    <row r="132" spans="1:13" ht="15.75" thickBot="1" x14ac:dyDescent="0.3">
      <c r="A132" s="41"/>
      <c r="B132" s="41"/>
      <c r="C132" s="41"/>
      <c r="D132" s="41"/>
      <c r="E132" s="41"/>
      <c r="F132" s="41"/>
      <c r="G132" s="41"/>
      <c r="H132" s="41"/>
      <c r="I132" s="41"/>
      <c r="J132" s="49"/>
      <c r="K132" s="56" t="str">
        <f t="shared" ref="K132" si="6">IF(COUNTA(B132:J132)=9,IF(COUNTIF(B132:J132,"N")&gt;0,"N","Y"),"")</f>
        <v/>
      </c>
      <c r="L132" s="60" t="str">
        <f t="shared" ref="L132" si="7">IF(A134&gt;0,DATE(YEAR(A134),MONTH(A134),1),"")</f>
        <v/>
      </c>
      <c r="M132" s="42"/>
    </row>
    <row r="133" spans="1:13" x14ac:dyDescent="0.25">
      <c r="K133" s="46" t="str">
        <f t="shared" ref="K133" si="8">IF(COUNTA(B133:J133)=9,IF(COUNTIF(B133:J133,"n")&gt;0,"n","y"),"")</f>
        <v/>
      </c>
    </row>
  </sheetData>
  <protectedRanges>
    <protectedRange sqref="J14:J48 A14:I1048576 J50:J1048576 M3:M1048576 A3:J13" name="Range1"/>
  </protectedRanges>
  <dataValidations count="3">
    <dataValidation type="list" allowBlank="1" showInputMessage="1" showErrorMessage="1" sqref="J50:J1048576 C3:D1048576 F3:I1048576 J3:J48">
      <formula1>"y,n,n/a"</formula1>
    </dataValidation>
    <dataValidation type="list" allowBlank="1" showInputMessage="1" showErrorMessage="1" sqref="B3:B1048576 E3:E1048576">
      <formula1>"y,n"</formula1>
    </dataValidation>
    <dataValidation type="date" operator="greaterThanOrEqual" allowBlank="1" showInputMessage="1" showErrorMessage="1" sqref="A3:A133">
      <formula1>41730</formula1>
    </dataValidation>
  </dataValidations>
  <pageMargins left="0.25" right="0.25" top="0.75" bottom="0.75" header="0.3" footer="0.3"/>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9"/>
  <sheetViews>
    <sheetView topLeftCell="D1" zoomScale="70" zoomScaleNormal="70" workbookViewId="0">
      <selection activeCell="U56" sqref="U56"/>
    </sheetView>
  </sheetViews>
  <sheetFormatPr defaultRowHeight="15" x14ac:dyDescent="0.25"/>
  <cols>
    <col min="1" max="1" width="19.42578125" customWidth="1"/>
    <col min="2" max="2" width="25.28515625" bestFit="1" customWidth="1"/>
  </cols>
  <sheetData>
    <row r="2" spans="1:2" x14ac:dyDescent="0.25">
      <c r="A2" t="s">
        <v>1</v>
      </c>
      <c r="B2" t="s">
        <v>3</v>
      </c>
    </row>
    <row r="3" spans="1:2" x14ac:dyDescent="0.25">
      <c r="A3" s="3">
        <f>Sheet2!C2</f>
        <v>43313</v>
      </c>
      <c r="B3">
        <f>IF(ISNUMBER(A3),Sheet2!O2,"")</f>
        <v>1</v>
      </c>
    </row>
    <row r="4" spans="1:2" x14ac:dyDescent="0.25">
      <c r="A4" s="3">
        <f ca="1">Sheet2!C3</f>
        <v>43344</v>
      </c>
      <c r="B4">
        <f ca="1">IF(ISNUMBER(A4),Sheet2!O3,"")</f>
        <v>0</v>
      </c>
    </row>
    <row r="5" spans="1:2" x14ac:dyDescent="0.25">
      <c r="A5" s="3">
        <f ca="1">Sheet2!C4</f>
        <v>43374</v>
      </c>
      <c r="B5">
        <f ca="1">IF(ISNUMBER(A5),Sheet2!O4,"")</f>
        <v>0</v>
      </c>
    </row>
    <row r="6" spans="1:2" x14ac:dyDescent="0.25">
      <c r="A6" s="3">
        <f ca="1">Sheet2!C5</f>
        <v>43405</v>
      </c>
      <c r="B6">
        <f ca="1">IF(ISNUMBER(A6),Sheet2!O5,"")</f>
        <v>0</v>
      </c>
    </row>
    <row r="7" spans="1:2" x14ac:dyDescent="0.25">
      <c r="A7" s="3">
        <f ca="1">Sheet2!C6</f>
        <v>43435</v>
      </c>
      <c r="B7">
        <f ca="1">IF(ISNUMBER(A7),Sheet2!O6,"")</f>
        <v>0</v>
      </c>
    </row>
    <row r="8" spans="1:2" x14ac:dyDescent="0.25">
      <c r="A8" s="3">
        <f ca="1">Sheet2!C7</f>
        <v>43466</v>
      </c>
      <c r="B8">
        <f ca="1">IF(ISNUMBER(A8),Sheet2!O7,"")</f>
        <v>0</v>
      </c>
    </row>
    <row r="9" spans="1:2" x14ac:dyDescent="0.25">
      <c r="A9" s="3">
        <f ca="1">Sheet2!C8</f>
        <v>43497</v>
      </c>
      <c r="B9">
        <v>0</v>
      </c>
    </row>
    <row r="10" spans="1:2" x14ac:dyDescent="0.25">
      <c r="A10" s="3">
        <f ca="1">Sheet2!C9</f>
        <v>43525</v>
      </c>
      <c r="B10">
        <f ca="1">IF(ISNUMBER(A10),Sheet2!O9,"")</f>
        <v>0</v>
      </c>
    </row>
    <row r="11" spans="1:2" x14ac:dyDescent="0.25">
      <c r="A11" s="3">
        <f ca="1">Sheet2!C10</f>
        <v>43556</v>
      </c>
      <c r="B11">
        <f ca="1">IF(ISNUMBER(A11),Sheet2!O10,"")</f>
        <v>0</v>
      </c>
    </row>
    <row r="12" spans="1:2" x14ac:dyDescent="0.25">
      <c r="A12" s="3">
        <f ca="1">Sheet2!C11</f>
        <v>43586</v>
      </c>
      <c r="B12">
        <f ca="1">IF(ISNUMBER(A12),Sheet2!O11,"")</f>
        <v>0</v>
      </c>
    </row>
    <row r="13" spans="1:2" x14ac:dyDescent="0.25">
      <c r="A13" s="3">
        <f ca="1">Sheet2!C12</f>
        <v>43617</v>
      </c>
      <c r="B13">
        <f ca="1">IF(ISNUMBER(A13),Sheet2!O12,"")</f>
        <v>0</v>
      </c>
    </row>
    <row r="14" spans="1:2" x14ac:dyDescent="0.25">
      <c r="A14" s="3">
        <f ca="1">Sheet2!C13</f>
        <v>43647</v>
      </c>
      <c r="B14">
        <f ca="1">IF(ISNUMBER(A14),Sheet2!O13,"")</f>
        <v>0</v>
      </c>
    </row>
    <row r="15" spans="1:2" x14ac:dyDescent="0.25">
      <c r="A15" s="3">
        <f ca="1">Sheet2!C14</f>
        <v>43678</v>
      </c>
      <c r="B15">
        <f ca="1">IF(ISNUMBER(A15),Sheet2!O14,"")</f>
        <v>0</v>
      </c>
    </row>
    <row r="16" spans="1:2" x14ac:dyDescent="0.25">
      <c r="A16" s="3" t="str">
        <f ca="1">Sheet2!C15</f>
        <v/>
      </c>
      <c r="B16" t="str">
        <f ca="1">IF(ISNUMBER(A16),Sheet2!O15,"")</f>
        <v/>
      </c>
    </row>
    <row r="17" spans="1:2" x14ac:dyDescent="0.25">
      <c r="A17" s="3" t="str">
        <f ca="1">Sheet2!C16</f>
        <v/>
      </c>
      <c r="B17" t="str">
        <f ca="1">IF(ISNUMBER(A17),Sheet2!O16,"")</f>
        <v/>
      </c>
    </row>
    <row r="18" spans="1:2" x14ac:dyDescent="0.25">
      <c r="A18" s="3" t="str">
        <f ca="1">Sheet2!C17</f>
        <v/>
      </c>
      <c r="B18" t="str">
        <f ca="1">IF(ISNUMBER(A18),Sheet2!O17,"")</f>
        <v/>
      </c>
    </row>
    <row r="19" spans="1:2" x14ac:dyDescent="0.25">
      <c r="A19" s="3" t="str">
        <f ca="1">Sheet2!C18</f>
        <v/>
      </c>
      <c r="B19" t="str">
        <f ca="1">IF(ISNUMBER(A19),Sheet2!O18,"")</f>
        <v/>
      </c>
    </row>
    <row r="20" spans="1:2" x14ac:dyDescent="0.25">
      <c r="A20" s="3" t="str">
        <f ca="1">Sheet2!C19</f>
        <v/>
      </c>
      <c r="B20" t="str">
        <f ca="1">IF(ISNUMBER(A20),Sheet2!O19,"")</f>
        <v/>
      </c>
    </row>
    <row r="21" spans="1:2" x14ac:dyDescent="0.25">
      <c r="A21" s="3" t="str">
        <f ca="1">Sheet2!C20</f>
        <v/>
      </c>
      <c r="B21" t="str">
        <f ca="1">IF(ISNUMBER(A21),Sheet2!O20,"")</f>
        <v/>
      </c>
    </row>
    <row r="22" spans="1:2" x14ac:dyDescent="0.25">
      <c r="A22" s="3" t="str">
        <f ca="1">Sheet2!C21</f>
        <v/>
      </c>
      <c r="B22" t="str">
        <f ca="1">IF(ISNUMBER(A22),Sheet2!O21,"")</f>
        <v/>
      </c>
    </row>
    <row r="23" spans="1:2" x14ac:dyDescent="0.25">
      <c r="A23" s="3" t="str">
        <f ca="1">Sheet2!C22</f>
        <v/>
      </c>
      <c r="B23" t="str">
        <f ca="1">IF(ISNUMBER(A23),Sheet2!O22,"")</f>
        <v/>
      </c>
    </row>
    <row r="24" spans="1:2" x14ac:dyDescent="0.25">
      <c r="A24" s="3" t="str">
        <f ca="1">Sheet2!C23</f>
        <v/>
      </c>
      <c r="B24" t="str">
        <f ca="1">IF(ISNUMBER(A24),Sheet2!O23,"")</f>
        <v/>
      </c>
    </row>
    <row r="25" spans="1:2" x14ac:dyDescent="0.25">
      <c r="A25" s="3" t="str">
        <f ca="1">Sheet2!C24</f>
        <v/>
      </c>
      <c r="B25" t="str">
        <f ca="1">IF(ISNUMBER(A25),Sheet2!O24,"")</f>
        <v/>
      </c>
    </row>
    <row r="26" spans="1:2" x14ac:dyDescent="0.25">
      <c r="A26" s="3" t="str">
        <f ca="1">Sheet2!C25</f>
        <v/>
      </c>
      <c r="B26" t="str">
        <f ca="1">IF(ISNUMBER(A26),Sheet2!O25,"")</f>
        <v/>
      </c>
    </row>
    <row r="27" spans="1:2" x14ac:dyDescent="0.25">
      <c r="A27" s="3" t="str">
        <f ca="1">Sheet2!C26</f>
        <v/>
      </c>
      <c r="B27" t="str">
        <f ca="1">IF(ISNUMBER(A27),Sheet2!O26,"")</f>
        <v/>
      </c>
    </row>
    <row r="28" spans="1:2" x14ac:dyDescent="0.25">
      <c r="A28" s="3" t="str">
        <f ca="1">Sheet2!C27</f>
        <v/>
      </c>
      <c r="B28" t="str">
        <f ca="1">IF(ISNUMBER(A28),Sheet2!O27,"")</f>
        <v/>
      </c>
    </row>
    <row r="29" spans="1:2" x14ac:dyDescent="0.25">
      <c r="A29" s="3" t="str">
        <f ca="1">Sheet2!C28</f>
        <v/>
      </c>
      <c r="B29" t="str">
        <f ca="1">IF(ISNUMBER(A29),Sheet2!O28,"")</f>
        <v/>
      </c>
    </row>
    <row r="30" spans="1:2" x14ac:dyDescent="0.25">
      <c r="A30" s="3" t="str">
        <f ca="1">Sheet2!C29</f>
        <v/>
      </c>
      <c r="B30" t="str">
        <f ca="1">IF(ISNUMBER(A30),Sheet2!O29,"")</f>
        <v/>
      </c>
    </row>
    <row r="31" spans="1:2" x14ac:dyDescent="0.25">
      <c r="A31" s="3" t="str">
        <f ca="1">Sheet2!C30</f>
        <v/>
      </c>
      <c r="B31" t="str">
        <f ca="1">IF(ISNUMBER(A31),Sheet2!O30,"")</f>
        <v/>
      </c>
    </row>
    <row r="32" spans="1:2" x14ac:dyDescent="0.25">
      <c r="A32" s="3" t="str">
        <f ca="1">Sheet2!C31</f>
        <v/>
      </c>
      <c r="B32" t="str">
        <f ca="1">IF(ISNUMBER(A32),Sheet2!O31,"")</f>
        <v/>
      </c>
    </row>
    <row r="33" spans="1:2" x14ac:dyDescent="0.25">
      <c r="A33" s="3" t="str">
        <f ca="1">Sheet2!C32</f>
        <v/>
      </c>
      <c r="B33" t="str">
        <f ca="1">IF(ISNUMBER(A33),Sheet2!O32,"")</f>
        <v/>
      </c>
    </row>
    <row r="34" spans="1:2" x14ac:dyDescent="0.25">
      <c r="A34" s="3" t="str">
        <f ca="1">Sheet2!C33</f>
        <v/>
      </c>
      <c r="B34" t="str">
        <f ca="1">IF(ISNUMBER(A34),Sheet2!O33,"")</f>
        <v/>
      </c>
    </row>
    <row r="35" spans="1:2" x14ac:dyDescent="0.25">
      <c r="A35" s="3" t="str">
        <f ca="1">Sheet2!C34</f>
        <v/>
      </c>
      <c r="B35" t="str">
        <f ca="1">IF(ISNUMBER(A35),Sheet2!O34,"")</f>
        <v/>
      </c>
    </row>
    <row r="36" spans="1:2" x14ac:dyDescent="0.25">
      <c r="A36" s="3" t="str">
        <f ca="1">Sheet2!C35</f>
        <v/>
      </c>
      <c r="B36" t="str">
        <f ca="1">IF(ISNUMBER(A36),Sheet2!O35,"")</f>
        <v/>
      </c>
    </row>
    <row r="37" spans="1:2" x14ac:dyDescent="0.25">
      <c r="A37" s="3" t="str">
        <f ca="1">Sheet2!C36</f>
        <v/>
      </c>
      <c r="B37" t="str">
        <f ca="1">IF(ISNUMBER(A37),Sheet2!O36,"")</f>
        <v/>
      </c>
    </row>
    <row r="38" spans="1:2" x14ac:dyDescent="0.25">
      <c r="A38" s="3" t="str">
        <f ca="1">Sheet2!C37</f>
        <v/>
      </c>
      <c r="B38" t="str">
        <f ca="1">IF(ISNUMBER(A38),Sheet2!O37,"")</f>
        <v/>
      </c>
    </row>
    <row r="39" spans="1:2" ht="14.45" x14ac:dyDescent="0.3">
      <c r="A39" s="3" t="str">
        <f ca="1">Sheet2!C38</f>
        <v/>
      </c>
      <c r="B39" t="str">
        <f ca="1">IF(ISNUMBER(A39),Sheet2!O38,"")</f>
        <v/>
      </c>
    </row>
    <row r="40" spans="1:2" ht="14.45" x14ac:dyDescent="0.3">
      <c r="A40" s="3" t="str">
        <f ca="1">Sheet2!C39</f>
        <v/>
      </c>
      <c r="B40" t="str">
        <f ca="1">IF(ISNUMBER(A40),Sheet2!O39,"")</f>
        <v/>
      </c>
    </row>
    <row r="41" spans="1:2" ht="14.45" x14ac:dyDescent="0.3">
      <c r="A41" s="3" t="str">
        <f ca="1">Sheet2!C40</f>
        <v/>
      </c>
      <c r="B41" t="str">
        <f ca="1">IF(ISNUMBER(A41),Sheet2!O40,"")</f>
        <v/>
      </c>
    </row>
    <row r="42" spans="1:2" ht="14.45" x14ac:dyDescent="0.3">
      <c r="A42" s="3" t="str">
        <f ca="1">Sheet2!C41</f>
        <v/>
      </c>
      <c r="B42" t="str">
        <f ca="1">IF(ISNUMBER(A42),Sheet2!O41,"")</f>
        <v/>
      </c>
    </row>
    <row r="43" spans="1:2" ht="14.45" x14ac:dyDescent="0.3">
      <c r="A43" s="3" t="str">
        <f ca="1">Sheet2!C42</f>
        <v/>
      </c>
      <c r="B43" t="str">
        <f ca="1">IF(ISNUMBER(A43),Sheet2!O42,"")</f>
        <v/>
      </c>
    </row>
    <row r="44" spans="1:2" ht="14.45" x14ac:dyDescent="0.3">
      <c r="A44" s="3" t="str">
        <f ca="1">Sheet2!C43</f>
        <v/>
      </c>
      <c r="B44" t="str">
        <f ca="1">IF(ISNUMBER(A44),Sheet2!O43,"")</f>
        <v/>
      </c>
    </row>
    <row r="45" spans="1:2" ht="14.45" x14ac:dyDescent="0.3">
      <c r="A45" s="3" t="str">
        <f ca="1">Sheet2!C44</f>
        <v/>
      </c>
      <c r="B45" t="str">
        <f ca="1">IF(ISNUMBER(A45),Sheet2!O44,"")</f>
        <v/>
      </c>
    </row>
    <row r="46" spans="1:2" ht="14.45" x14ac:dyDescent="0.3">
      <c r="A46" s="3" t="str">
        <f ca="1">Sheet2!C45</f>
        <v/>
      </c>
      <c r="B46" t="str">
        <f ca="1">IF(ISNUMBER(A46),Sheet2!O45,"")</f>
        <v/>
      </c>
    </row>
    <row r="47" spans="1:2" ht="14.45" x14ac:dyDescent="0.3">
      <c r="A47" s="3" t="str">
        <f ca="1">Sheet2!C46</f>
        <v/>
      </c>
      <c r="B47" t="str">
        <f ca="1">IF(ISNUMBER(A47),Sheet2!O46,"")</f>
        <v/>
      </c>
    </row>
    <row r="48" spans="1:2" ht="14.45" x14ac:dyDescent="0.3">
      <c r="A48" s="3" t="str">
        <f ca="1">Sheet2!C47</f>
        <v/>
      </c>
      <c r="B48" t="str">
        <f ca="1">IF(ISNUMBER(A48),Sheet2!O47,"")</f>
        <v/>
      </c>
    </row>
    <row r="49" spans="1:2" ht="14.45" x14ac:dyDescent="0.3">
      <c r="A49" s="3" t="str">
        <f ca="1">Sheet2!C48</f>
        <v/>
      </c>
      <c r="B49" t="str">
        <f ca="1">IF(ISNUMBER(A49),Sheet2!O48,"")</f>
        <v/>
      </c>
    </row>
  </sheetData>
  <conditionalFormatting sqref="B3:B51">
    <cfRule type="cellIs" dxfId="2" priority="1" operator="equal">
      <formula>0</formula>
    </cfRule>
    <cfRule type="cellIs" dxfId="1" priority="4" operator="between">
      <formula>9</formula>
      <formula>0</formula>
    </cfRule>
    <cfRule type="cellIs" dxfId="0" priority="5" operator="greaterThanOrEqual">
      <formula>10</formula>
    </cfRule>
  </conditionalFormatting>
  <pageMargins left="0.7" right="0.7" top="0.75" bottom="0.75" header="0.3" footer="0.3"/>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1"/>
  <sheetViews>
    <sheetView workbookViewId="0">
      <selection activeCell="G18" sqref="G18"/>
    </sheetView>
  </sheetViews>
  <sheetFormatPr defaultColWidth="10.42578125" defaultRowHeight="15" x14ac:dyDescent="0.25"/>
  <cols>
    <col min="1" max="1" width="14.5703125" customWidth="1"/>
    <col min="2" max="2" width="2" bestFit="1" customWidth="1"/>
    <col min="3" max="3" width="10.5703125" bestFit="1" customWidth="1"/>
    <col min="4" max="4" width="14.85546875" bestFit="1" customWidth="1"/>
    <col min="5" max="5" width="16.7109375" bestFit="1" customWidth="1"/>
    <col min="6" max="6" width="19.7109375" bestFit="1" customWidth="1"/>
    <col min="7" max="7" width="16.28515625" bestFit="1" customWidth="1"/>
    <col min="8" max="8" width="11.140625" bestFit="1" customWidth="1"/>
    <col min="9" max="9" width="17.85546875" bestFit="1" customWidth="1"/>
    <col min="10" max="10" width="11.7109375" bestFit="1" customWidth="1"/>
    <col min="11" max="11" width="14.7109375" bestFit="1" customWidth="1"/>
    <col min="12" max="12" width="25.85546875" bestFit="1" customWidth="1"/>
    <col min="13" max="13" width="8.5703125" bestFit="1" customWidth="1"/>
    <col min="15" max="15" width="7.85546875" bestFit="1" customWidth="1"/>
    <col min="16" max="16" width="14.85546875" bestFit="1" customWidth="1"/>
    <col min="17" max="17" width="16.7109375" bestFit="1" customWidth="1"/>
    <col min="18" max="18" width="19.7109375" bestFit="1" customWidth="1"/>
    <col min="19" max="19" width="16.28515625" bestFit="1" customWidth="1"/>
    <col min="20" max="20" width="11.140625" bestFit="1" customWidth="1"/>
    <col min="21" max="21" width="17.85546875" bestFit="1" customWidth="1"/>
    <col min="22" max="22" width="11.7109375" bestFit="1" customWidth="1"/>
    <col min="23" max="23" width="14.7109375" bestFit="1" customWidth="1"/>
    <col min="24" max="24" width="25.85546875" bestFit="1" customWidth="1"/>
    <col min="25" max="25" width="8.5703125" bestFit="1" customWidth="1"/>
  </cols>
  <sheetData>
    <row r="1" spans="1:25" ht="42" thickTop="1" thickBot="1" x14ac:dyDescent="0.35">
      <c r="A1" s="3">
        <f>MIN('Data Collection Form'!L:L)</f>
        <v>43313</v>
      </c>
      <c r="C1" t="s">
        <v>1</v>
      </c>
      <c r="D1" s="4" t="s">
        <v>30</v>
      </c>
      <c r="E1" s="4" t="s">
        <v>31</v>
      </c>
      <c r="F1" s="4" t="s">
        <v>35</v>
      </c>
      <c r="G1" s="4" t="s">
        <v>32</v>
      </c>
      <c r="H1" s="4" t="s">
        <v>24</v>
      </c>
      <c r="I1" s="4" t="s">
        <v>25</v>
      </c>
      <c r="J1" s="4" t="s">
        <v>26</v>
      </c>
      <c r="K1" s="4" t="s">
        <v>27</v>
      </c>
      <c r="L1" s="4" t="s">
        <v>28</v>
      </c>
      <c r="M1" s="2" t="s">
        <v>0</v>
      </c>
      <c r="O1" s="1" t="s">
        <v>2</v>
      </c>
      <c r="P1" s="4" t="s">
        <v>30</v>
      </c>
      <c r="Q1" s="61" t="s">
        <v>31</v>
      </c>
      <c r="R1" s="63" t="s">
        <v>29</v>
      </c>
      <c r="S1" s="62" t="s">
        <v>32</v>
      </c>
      <c r="T1" s="4" t="s">
        <v>24</v>
      </c>
      <c r="U1" s="4" t="s">
        <v>25</v>
      </c>
      <c r="V1" s="4" t="s">
        <v>26</v>
      </c>
      <c r="W1" s="4" t="s">
        <v>27</v>
      </c>
      <c r="X1" s="4" t="s">
        <v>28</v>
      </c>
      <c r="Y1" s="2" t="s">
        <v>0</v>
      </c>
    </row>
    <row r="2" spans="1:25" thickTop="1" x14ac:dyDescent="0.3">
      <c r="A2" s="3">
        <f ca="1">DATE(YEAR(NOW()),MONTH(NOW())+13,1)</f>
        <v>43709</v>
      </c>
      <c r="B2">
        <f t="shared" ref="B2:B33" si="0">IF(ISNUMBER(C2),1,0)</f>
        <v>1</v>
      </c>
      <c r="C2" s="47">
        <f>IF(A1&gt;0,A1,"")</f>
        <v>43313</v>
      </c>
      <c r="D2">
        <f t="shared" ref="D2:E2" si="1">IF($O2&gt;0,($O2-P2)/$O2,#N/A)</f>
        <v>1</v>
      </c>
      <c r="E2">
        <f t="shared" si="1"/>
        <v>1</v>
      </c>
      <c r="F2">
        <f t="shared" ref="F2:F7" si="2">IF($O2&gt;0,($O2-R2)/$O2,#N/A)</f>
        <v>0</v>
      </c>
      <c r="G2">
        <f t="shared" ref="G2:M2" si="3">IF($O2&gt;0,($O2-S2)/$O2,#N/A)</f>
        <v>0</v>
      </c>
      <c r="H2">
        <f t="shared" si="3"/>
        <v>0</v>
      </c>
      <c r="I2">
        <f t="shared" si="3"/>
        <v>1</v>
      </c>
      <c r="J2">
        <f t="shared" si="3"/>
        <v>1</v>
      </c>
      <c r="K2">
        <f t="shared" si="3"/>
        <v>1</v>
      </c>
      <c r="L2">
        <f t="shared" si="3"/>
        <v>1</v>
      </c>
      <c r="M2">
        <f t="shared" si="3"/>
        <v>0</v>
      </c>
      <c r="O2">
        <f>IF(LEN(C2)&gt;0,COUNTIF('Data Collection Form'!L:L,Sheet2!C2),0)</f>
        <v>1</v>
      </c>
      <c r="P2">
        <f>COUNTIFS('Data Collection Form'!$L:$L,Sheet2!$C2,'Data Collection Form'!B:B,"n")</f>
        <v>0</v>
      </c>
      <c r="Q2">
        <f>COUNTIFS('Data Collection Form'!$L:$L,Sheet2!$C2,'Data Collection Form'!C:C,"n")</f>
        <v>0</v>
      </c>
      <c r="R2">
        <f>COUNTIFS('Data Collection Form'!$L:$L,Sheet2!$C2,'Data Collection Form'!D:D,"n")</f>
        <v>1</v>
      </c>
      <c r="S2">
        <f>COUNTIFS('Data Collection Form'!$L:$L,Sheet2!$C2,'Data Collection Form'!E:E,"n")</f>
        <v>1</v>
      </c>
      <c r="T2">
        <f>COUNTIFS('Data Collection Form'!$L:$L,Sheet2!$C2,'Data Collection Form'!F:F,"n")</f>
        <v>1</v>
      </c>
      <c r="U2">
        <f>COUNTIFS('Data Collection Form'!$L:$L,Sheet2!$C2,'Data Collection Form'!G:G,"n")</f>
        <v>0</v>
      </c>
      <c r="V2">
        <f>COUNTIFS('Data Collection Form'!$L:$L,Sheet2!$C2,'Data Collection Form'!H:H,"n")</f>
        <v>0</v>
      </c>
      <c r="W2">
        <f>COUNTIFS('Data Collection Form'!$L:$L,Sheet2!$C2,'Data Collection Form'!I:I,"n")</f>
        <v>0</v>
      </c>
      <c r="X2">
        <f>COUNTIFS('Data Collection Form'!$L:$L,Sheet2!$C2,'Data Collection Form'!J:J,"n")</f>
        <v>0</v>
      </c>
      <c r="Y2">
        <f>COUNTIFS('Data Collection Form'!$L:$L,Sheet2!$C2,'Data Collection Form'!K:K,"n")</f>
        <v>1</v>
      </c>
    </row>
    <row r="3" spans="1:25" x14ac:dyDescent="0.25">
      <c r="A3" s="46">
        <f ca="1">SUM(B2:B50)</f>
        <v>13</v>
      </c>
      <c r="B3">
        <f t="shared" ca="1" si="0"/>
        <v>1</v>
      </c>
      <c r="C3" s="3">
        <f ca="1">IF(ISNUMBER(C2),IF(DATE(YEAR(C2),MONTH(C2)+1,1)&lt;$A$2,DATE(YEAR(C2),MONTH(C2)+1,1),""),"")</f>
        <v>43344</v>
      </c>
      <c r="D3" t="e">
        <f t="shared" ref="D3:D50" ca="1" si="4">IF($O3&gt;0,($O3-P3)/$O3,#N/A)</f>
        <v>#N/A</v>
      </c>
      <c r="E3" t="e">
        <f t="shared" ref="E3:F50" ca="1" si="5">IF($O3&gt;0,($O3-Q3)/$O3,#N/A)</f>
        <v>#N/A</v>
      </c>
      <c r="F3" t="e">
        <f t="shared" ca="1" si="2"/>
        <v>#N/A</v>
      </c>
      <c r="G3" t="e">
        <f t="shared" ref="G3:G50" ca="1" si="6">IF($O3&gt;0,($O3-S3)/$O3,#N/A)</f>
        <v>#N/A</v>
      </c>
      <c r="H3" t="e">
        <f t="shared" ref="H3:H50" ca="1" si="7">IF($O3&gt;0,($O3-T3)/$O3,#N/A)</f>
        <v>#N/A</v>
      </c>
      <c r="I3" t="e">
        <f t="shared" ref="I3:I50" ca="1" si="8">IF($O3&gt;0,($O3-U3)/$O3,#N/A)</f>
        <v>#N/A</v>
      </c>
      <c r="J3" t="e">
        <f t="shared" ref="J3:J50" ca="1" si="9">IF($O3&gt;0,($O3-V3)/$O3,#N/A)</f>
        <v>#N/A</v>
      </c>
      <c r="K3" t="e">
        <f t="shared" ref="K3:K50" ca="1" si="10">IF($O3&gt;0,($O3-W3)/$O3,#N/A)</f>
        <v>#N/A</v>
      </c>
      <c r="L3" t="e">
        <f t="shared" ref="L3:L50" ca="1" si="11">IF($O3&gt;0,($O3-X3)/$O3,#N/A)</f>
        <v>#N/A</v>
      </c>
      <c r="M3" t="e">
        <f t="shared" ref="M3:M50" ca="1" si="12">IF($O3&gt;0,($O3-Y3)/$O3,#N/A)</f>
        <v>#N/A</v>
      </c>
      <c r="O3">
        <f ca="1">IF(LEN(C3)&gt;0,COUNTIF('Data Collection Form'!L:L,Sheet2!C3),0)</f>
        <v>0</v>
      </c>
      <c r="P3">
        <f ca="1">COUNTIFS('Data Collection Form'!$L:$L,Sheet2!$C3,'Data Collection Form'!B:B,"n")</f>
        <v>0</v>
      </c>
      <c r="Q3">
        <f ca="1">COUNTIFS('Data Collection Form'!$L:$L,Sheet2!$C3,'Data Collection Form'!C:C,"n")</f>
        <v>0</v>
      </c>
      <c r="R3">
        <f ca="1">COUNTIFS('Data Collection Form'!$L:$L,Sheet2!$C3,'Data Collection Form'!D:D,"n")</f>
        <v>0</v>
      </c>
      <c r="S3">
        <f ca="1">COUNTIFS('Data Collection Form'!$L:$L,Sheet2!$C3,'Data Collection Form'!E:E,"n")</f>
        <v>0</v>
      </c>
      <c r="T3">
        <f ca="1">COUNTIFS('Data Collection Form'!$L:$L,Sheet2!$C3,'Data Collection Form'!F:F,"n")</f>
        <v>0</v>
      </c>
      <c r="U3">
        <f ca="1">COUNTIFS('Data Collection Form'!$L:$L,Sheet2!$C3,'Data Collection Form'!G:G,"n")</f>
        <v>0</v>
      </c>
      <c r="V3">
        <f ca="1">COUNTIFS('Data Collection Form'!$L:$L,Sheet2!$C3,'Data Collection Form'!H:H,"n")</f>
        <v>0</v>
      </c>
      <c r="W3">
        <f ca="1">COUNTIFS('Data Collection Form'!$L:$L,Sheet2!$C3,'Data Collection Form'!I:I,"n")</f>
        <v>0</v>
      </c>
      <c r="X3">
        <f ca="1">COUNTIFS('Data Collection Form'!$L:$L,Sheet2!$C3,'Data Collection Form'!J:J,"n")</f>
        <v>0</v>
      </c>
      <c r="Y3">
        <f ca="1">COUNTIFS('Data Collection Form'!$L:$L,Sheet2!$C3,'Data Collection Form'!K:K,"n")</f>
        <v>0</v>
      </c>
    </row>
    <row r="4" spans="1:25" x14ac:dyDescent="0.25">
      <c r="A4" s="3"/>
      <c r="B4">
        <f t="shared" ca="1" si="0"/>
        <v>1</v>
      </c>
      <c r="C4" s="3">
        <f t="shared" ref="C4:C14" ca="1" si="13">IF(ISNUMBER(C3),IF(DATE(YEAR(C3),MONTH(C3)+1,1)&lt;$A$2,DATE(YEAR(C3),MONTH(C3)+1,1),""),"")</f>
        <v>43374</v>
      </c>
      <c r="D4" t="e">
        <f t="shared" ca="1" si="4"/>
        <v>#N/A</v>
      </c>
      <c r="E4" t="e">
        <f t="shared" ca="1" si="5"/>
        <v>#N/A</v>
      </c>
      <c r="F4" t="e">
        <f t="shared" ca="1" si="2"/>
        <v>#N/A</v>
      </c>
      <c r="G4" t="e">
        <f t="shared" ca="1" si="6"/>
        <v>#N/A</v>
      </c>
      <c r="H4" t="e">
        <f t="shared" ca="1" si="7"/>
        <v>#N/A</v>
      </c>
      <c r="I4" t="e">
        <f t="shared" ca="1" si="8"/>
        <v>#N/A</v>
      </c>
      <c r="J4" t="e">
        <f t="shared" ca="1" si="9"/>
        <v>#N/A</v>
      </c>
      <c r="K4" t="e">
        <f t="shared" ca="1" si="10"/>
        <v>#N/A</v>
      </c>
      <c r="L4" t="e">
        <f t="shared" ca="1" si="11"/>
        <v>#N/A</v>
      </c>
      <c r="M4" t="e">
        <f t="shared" ca="1" si="12"/>
        <v>#N/A</v>
      </c>
      <c r="O4">
        <f ca="1">IF(LEN(C4)&gt;0,COUNTIF('Data Collection Form'!L:L,Sheet2!C4),0)</f>
        <v>0</v>
      </c>
      <c r="P4">
        <f ca="1">COUNTIFS('Data Collection Form'!$L:$L,Sheet2!$C4,'Data Collection Form'!B:B,"n")</f>
        <v>0</v>
      </c>
      <c r="Q4">
        <f ca="1">COUNTIFS('Data Collection Form'!$L:$L,Sheet2!$C4,'Data Collection Form'!C:C,"n")</f>
        <v>0</v>
      </c>
      <c r="R4">
        <f ca="1">COUNTIFS('Data Collection Form'!$L:$L,Sheet2!$C4,'Data Collection Form'!D:D,"n")</f>
        <v>0</v>
      </c>
      <c r="S4">
        <f ca="1">COUNTIFS('Data Collection Form'!$L:$L,Sheet2!$C4,'Data Collection Form'!E:E,"n")</f>
        <v>0</v>
      </c>
      <c r="T4">
        <f ca="1">COUNTIFS('Data Collection Form'!$L:$L,Sheet2!$C4,'Data Collection Form'!F:F,"n")</f>
        <v>0</v>
      </c>
      <c r="U4">
        <f ca="1">COUNTIFS('Data Collection Form'!$L:$L,Sheet2!$C4,'Data Collection Form'!G:G,"n")</f>
        <v>0</v>
      </c>
      <c r="V4">
        <f ca="1">COUNTIFS('Data Collection Form'!$L:$L,Sheet2!$C4,'Data Collection Form'!H:H,"n")</f>
        <v>0</v>
      </c>
      <c r="W4">
        <f ca="1">COUNTIFS('Data Collection Form'!$L:$L,Sheet2!$C4,'Data Collection Form'!I:I,"n")</f>
        <v>0</v>
      </c>
      <c r="X4">
        <f ca="1">COUNTIFS('Data Collection Form'!$L:$L,Sheet2!$C4,'Data Collection Form'!J:J,"n")</f>
        <v>0</v>
      </c>
      <c r="Y4">
        <f ca="1">COUNTIFS('Data Collection Form'!$L:$L,Sheet2!$C4,'Data Collection Form'!K:K,"n")</f>
        <v>0</v>
      </c>
    </row>
    <row r="5" spans="1:25" x14ac:dyDescent="0.25">
      <c r="A5" s="3"/>
      <c r="B5">
        <f t="shared" ca="1" si="0"/>
        <v>1</v>
      </c>
      <c r="C5" s="3">
        <f t="shared" ca="1" si="13"/>
        <v>43405</v>
      </c>
      <c r="D5" t="e">
        <f t="shared" ca="1" si="4"/>
        <v>#N/A</v>
      </c>
      <c r="E5" t="e">
        <f t="shared" ca="1" si="5"/>
        <v>#N/A</v>
      </c>
      <c r="F5" t="e">
        <f t="shared" ca="1" si="2"/>
        <v>#N/A</v>
      </c>
      <c r="G5" t="e">
        <f t="shared" ca="1" si="6"/>
        <v>#N/A</v>
      </c>
      <c r="H5" t="e">
        <f t="shared" ca="1" si="7"/>
        <v>#N/A</v>
      </c>
      <c r="I5" t="e">
        <f t="shared" ca="1" si="8"/>
        <v>#N/A</v>
      </c>
      <c r="J5" t="e">
        <f t="shared" ca="1" si="9"/>
        <v>#N/A</v>
      </c>
      <c r="K5" t="e">
        <f t="shared" ca="1" si="10"/>
        <v>#N/A</v>
      </c>
      <c r="L5" t="e">
        <f t="shared" ca="1" si="11"/>
        <v>#N/A</v>
      </c>
      <c r="M5" t="e">
        <f t="shared" ca="1" si="12"/>
        <v>#N/A</v>
      </c>
      <c r="O5">
        <f ca="1">IF(LEN(C5)&gt;0,COUNTIF('Data Collection Form'!L:L,Sheet2!C5),0)</f>
        <v>0</v>
      </c>
      <c r="P5">
        <f ca="1">COUNTIFS('Data Collection Form'!$L:$L,Sheet2!$C5,'Data Collection Form'!B:B,"n")</f>
        <v>0</v>
      </c>
      <c r="Q5">
        <f ca="1">COUNTIFS('Data Collection Form'!$L:$L,Sheet2!$C5,'Data Collection Form'!C:C,"n")</f>
        <v>0</v>
      </c>
      <c r="R5">
        <f ca="1">COUNTIFS('Data Collection Form'!$L:$L,Sheet2!$C5,'Data Collection Form'!D:D,"n")</f>
        <v>0</v>
      </c>
      <c r="S5">
        <f ca="1">COUNTIFS('Data Collection Form'!$L:$L,Sheet2!$C5,'Data Collection Form'!E:E,"n")</f>
        <v>0</v>
      </c>
      <c r="T5">
        <f ca="1">COUNTIFS('Data Collection Form'!$L:$L,Sheet2!$C5,'Data Collection Form'!F:F,"n")</f>
        <v>0</v>
      </c>
      <c r="U5">
        <f ca="1">COUNTIFS('Data Collection Form'!$L:$L,Sheet2!$C5,'Data Collection Form'!G:G,"n")</f>
        <v>0</v>
      </c>
      <c r="V5">
        <f ca="1">COUNTIFS('Data Collection Form'!$L:$L,Sheet2!$C5,'Data Collection Form'!H:H,"n")</f>
        <v>0</v>
      </c>
      <c r="W5">
        <f ca="1">COUNTIFS('Data Collection Form'!$L:$L,Sheet2!$C5,'Data Collection Form'!I:I,"n")</f>
        <v>0</v>
      </c>
      <c r="X5">
        <f ca="1">COUNTIFS('Data Collection Form'!$L:$L,Sheet2!$C5,'Data Collection Form'!J:J,"n")</f>
        <v>0</v>
      </c>
      <c r="Y5">
        <f ca="1">COUNTIFS('Data Collection Form'!$L:$L,Sheet2!$C5,'Data Collection Form'!K:K,"n")</f>
        <v>0</v>
      </c>
    </row>
    <row r="6" spans="1:25" x14ac:dyDescent="0.25">
      <c r="B6">
        <f t="shared" ca="1" si="0"/>
        <v>1</v>
      </c>
      <c r="C6" s="3">
        <f t="shared" ca="1" si="13"/>
        <v>43435</v>
      </c>
      <c r="D6" t="e">
        <f t="shared" ca="1" si="4"/>
        <v>#N/A</v>
      </c>
      <c r="E6" t="e">
        <f t="shared" ca="1" si="5"/>
        <v>#N/A</v>
      </c>
      <c r="F6" t="e">
        <f t="shared" ca="1" si="2"/>
        <v>#N/A</v>
      </c>
      <c r="G6" t="e">
        <f t="shared" ca="1" si="6"/>
        <v>#N/A</v>
      </c>
      <c r="H6" t="e">
        <f t="shared" ca="1" si="7"/>
        <v>#N/A</v>
      </c>
      <c r="I6" t="e">
        <f t="shared" ca="1" si="8"/>
        <v>#N/A</v>
      </c>
      <c r="J6" t="e">
        <f t="shared" ca="1" si="9"/>
        <v>#N/A</v>
      </c>
      <c r="K6" t="e">
        <f t="shared" ca="1" si="10"/>
        <v>#N/A</v>
      </c>
      <c r="L6" t="e">
        <f t="shared" ca="1" si="11"/>
        <v>#N/A</v>
      </c>
      <c r="M6" t="e">
        <f t="shared" ca="1" si="12"/>
        <v>#N/A</v>
      </c>
      <c r="O6">
        <f ca="1">IF(LEN(C6)&gt;0,COUNTIF('Data Collection Form'!L:L,Sheet2!C6),0)</f>
        <v>0</v>
      </c>
      <c r="P6">
        <f ca="1">COUNTIFS('Data Collection Form'!$L:$L,Sheet2!$C6,'Data Collection Form'!B:B,"n")</f>
        <v>0</v>
      </c>
      <c r="Q6">
        <f ca="1">COUNTIFS('Data Collection Form'!$L:$L,Sheet2!$C6,'Data Collection Form'!C:C,"n")</f>
        <v>0</v>
      </c>
      <c r="R6">
        <f ca="1">COUNTIFS('Data Collection Form'!$L:$L,Sheet2!$C6,'Data Collection Form'!D:D,"n")</f>
        <v>0</v>
      </c>
      <c r="S6">
        <f ca="1">COUNTIFS('Data Collection Form'!$L:$L,Sheet2!$C6,'Data Collection Form'!E:E,"n")</f>
        <v>0</v>
      </c>
      <c r="T6">
        <f ca="1">COUNTIFS('Data Collection Form'!$L:$L,Sheet2!$C6,'Data Collection Form'!F:F,"n")</f>
        <v>0</v>
      </c>
      <c r="U6">
        <f ca="1">COUNTIFS('Data Collection Form'!$L:$L,Sheet2!$C6,'Data Collection Form'!G:G,"n")</f>
        <v>0</v>
      </c>
      <c r="V6">
        <f ca="1">COUNTIFS('Data Collection Form'!$L:$L,Sheet2!$C6,'Data Collection Form'!H:H,"n")</f>
        <v>0</v>
      </c>
      <c r="W6">
        <f ca="1">COUNTIFS('Data Collection Form'!$L:$L,Sheet2!$C6,'Data Collection Form'!I:I,"n")</f>
        <v>0</v>
      </c>
      <c r="X6">
        <f ca="1">COUNTIFS('Data Collection Form'!$L:$L,Sheet2!$C6,'Data Collection Form'!J:J,"n")</f>
        <v>0</v>
      </c>
      <c r="Y6">
        <f ca="1">COUNTIFS('Data Collection Form'!$L:$L,Sheet2!$C6,'Data Collection Form'!K:K,"n")</f>
        <v>0</v>
      </c>
    </row>
    <row r="7" spans="1:25" x14ac:dyDescent="0.25">
      <c r="B7">
        <f t="shared" ca="1" si="0"/>
        <v>1</v>
      </c>
      <c r="C7" s="3">
        <f t="shared" ca="1" si="13"/>
        <v>43466</v>
      </c>
      <c r="D7" t="e">
        <f t="shared" ca="1" si="4"/>
        <v>#N/A</v>
      </c>
      <c r="E7" t="e">
        <f t="shared" ca="1" si="5"/>
        <v>#N/A</v>
      </c>
      <c r="F7" t="e">
        <f t="shared" ca="1" si="2"/>
        <v>#N/A</v>
      </c>
      <c r="G7" t="e">
        <f t="shared" ca="1" si="6"/>
        <v>#N/A</v>
      </c>
      <c r="H7" t="e">
        <f t="shared" ca="1" si="7"/>
        <v>#N/A</v>
      </c>
      <c r="I7" t="e">
        <f t="shared" ca="1" si="8"/>
        <v>#N/A</v>
      </c>
      <c r="J7" t="e">
        <f t="shared" ca="1" si="9"/>
        <v>#N/A</v>
      </c>
      <c r="K7" t="e">
        <f t="shared" ca="1" si="10"/>
        <v>#N/A</v>
      </c>
      <c r="L7" t="e">
        <f t="shared" ca="1" si="11"/>
        <v>#N/A</v>
      </c>
      <c r="M7" t="e">
        <f t="shared" ca="1" si="12"/>
        <v>#N/A</v>
      </c>
      <c r="O7">
        <f ca="1">IF(LEN(C7)&gt;0,COUNTIF('Data Collection Form'!L:L,Sheet2!C7),0)</f>
        <v>0</v>
      </c>
      <c r="P7">
        <f ca="1">COUNTIFS('Data Collection Form'!$L:$L,Sheet2!$C7,'Data Collection Form'!B:B,"n")</f>
        <v>0</v>
      </c>
      <c r="Q7">
        <f ca="1">COUNTIFS('Data Collection Form'!$L:$L,Sheet2!$C7,'Data Collection Form'!C:C,"n")</f>
        <v>0</v>
      </c>
      <c r="R7">
        <f ca="1">COUNTIFS('Data Collection Form'!$L:$L,Sheet2!$C7,'Data Collection Form'!D:D,"n")</f>
        <v>0</v>
      </c>
      <c r="S7">
        <f ca="1">COUNTIFS('Data Collection Form'!$L:$L,Sheet2!$C7,'Data Collection Form'!E:E,"n")</f>
        <v>0</v>
      </c>
      <c r="T7">
        <f ca="1">COUNTIFS('Data Collection Form'!$L:$L,Sheet2!$C7,'Data Collection Form'!F:F,"n")</f>
        <v>0</v>
      </c>
      <c r="U7">
        <f ca="1">COUNTIFS('Data Collection Form'!$L:$L,Sheet2!$C7,'Data Collection Form'!G:G,"n")</f>
        <v>0</v>
      </c>
      <c r="V7">
        <f ca="1">COUNTIFS('Data Collection Form'!$L:$L,Sheet2!$C7,'Data Collection Form'!H:H,"n")</f>
        <v>0</v>
      </c>
      <c r="W7">
        <f ca="1">COUNTIFS('Data Collection Form'!$L:$L,Sheet2!$C7,'Data Collection Form'!I:I,"n")</f>
        <v>0</v>
      </c>
      <c r="X7">
        <f ca="1">COUNTIFS('Data Collection Form'!$L:$L,Sheet2!$C7,'Data Collection Form'!J:J,"n")</f>
        <v>0</v>
      </c>
      <c r="Y7">
        <f ca="1">COUNTIFS('Data Collection Form'!$L:$L,Sheet2!$C7,'Data Collection Form'!K:K,"n")</f>
        <v>0</v>
      </c>
    </row>
    <row r="8" spans="1:25" x14ac:dyDescent="0.25">
      <c r="B8">
        <f t="shared" ca="1" si="0"/>
        <v>1</v>
      </c>
      <c r="C8" s="3">
        <f t="shared" ca="1" si="13"/>
        <v>43497</v>
      </c>
      <c r="D8" t="e">
        <f t="shared" ca="1" si="4"/>
        <v>#N/A</v>
      </c>
      <c r="E8" t="e">
        <f t="shared" ca="1" si="5"/>
        <v>#N/A</v>
      </c>
      <c r="F8" t="e">
        <f t="shared" ca="1" si="5"/>
        <v>#N/A</v>
      </c>
      <c r="G8" t="e">
        <f t="shared" ca="1" si="6"/>
        <v>#N/A</v>
      </c>
      <c r="H8" t="e">
        <f t="shared" ca="1" si="7"/>
        <v>#N/A</v>
      </c>
      <c r="I8" t="e">
        <f t="shared" ca="1" si="8"/>
        <v>#N/A</v>
      </c>
      <c r="J8" t="e">
        <f t="shared" ca="1" si="9"/>
        <v>#N/A</v>
      </c>
      <c r="K8" t="e">
        <f t="shared" ca="1" si="10"/>
        <v>#N/A</v>
      </c>
      <c r="L8" t="e">
        <f t="shared" ca="1" si="11"/>
        <v>#N/A</v>
      </c>
      <c r="M8" t="e">
        <f t="shared" ca="1" si="12"/>
        <v>#N/A</v>
      </c>
      <c r="O8">
        <f ca="1">IF(LEN(C8)&gt;0,COUNTIF('Data Collection Form'!L:L,Sheet2!C8),0)</f>
        <v>0</v>
      </c>
      <c r="P8">
        <f ca="1">COUNTIFS('Data Collection Form'!$L:$L,Sheet2!$C8,'Data Collection Form'!B:B,"n")</f>
        <v>0</v>
      </c>
      <c r="Q8">
        <f ca="1">COUNTIFS('Data Collection Form'!$L:$L,Sheet2!$C8,'Data Collection Form'!C:C,"n")</f>
        <v>0</v>
      </c>
      <c r="R8">
        <f ca="1">COUNTIFS('Data Collection Form'!$L:$L,Sheet2!$C8,'Data Collection Form'!D:D,"n")</f>
        <v>0</v>
      </c>
      <c r="S8">
        <f ca="1">COUNTIFS('Data Collection Form'!$L:$L,Sheet2!$C8,'Data Collection Form'!E:E,"n")</f>
        <v>0</v>
      </c>
      <c r="T8">
        <f ca="1">COUNTIFS('Data Collection Form'!$L:$L,Sheet2!$C8,'Data Collection Form'!F:F,"n")</f>
        <v>0</v>
      </c>
      <c r="U8">
        <f ca="1">COUNTIFS('Data Collection Form'!$L:$L,Sheet2!$C8,'Data Collection Form'!G:G,"n")</f>
        <v>0</v>
      </c>
      <c r="V8">
        <f ca="1">COUNTIFS('Data Collection Form'!$L:$L,Sheet2!$C8,'Data Collection Form'!H:H,"n")</f>
        <v>0</v>
      </c>
      <c r="W8">
        <f ca="1">COUNTIFS('Data Collection Form'!$L:$L,Sheet2!$C8,'Data Collection Form'!I:I,"n")</f>
        <v>0</v>
      </c>
      <c r="X8">
        <f ca="1">COUNTIFS('Data Collection Form'!$L:$L,Sheet2!$C8,'Data Collection Form'!J:J,"n")</f>
        <v>0</v>
      </c>
      <c r="Y8">
        <f ca="1">COUNTIFS('Data Collection Form'!$L:$L,Sheet2!$C8,'Data Collection Form'!K:K,"n")</f>
        <v>0</v>
      </c>
    </row>
    <row r="9" spans="1:25" x14ac:dyDescent="0.25">
      <c r="B9">
        <f t="shared" ca="1" si="0"/>
        <v>1</v>
      </c>
      <c r="C9" s="3">
        <f t="shared" ca="1" si="13"/>
        <v>43525</v>
      </c>
      <c r="D9" t="e">
        <f t="shared" ca="1" si="4"/>
        <v>#N/A</v>
      </c>
      <c r="E9" t="e">
        <f t="shared" ca="1" si="5"/>
        <v>#N/A</v>
      </c>
      <c r="F9" t="e">
        <f t="shared" ca="1" si="5"/>
        <v>#N/A</v>
      </c>
      <c r="G9" t="e">
        <f t="shared" ca="1" si="6"/>
        <v>#N/A</v>
      </c>
      <c r="H9" t="e">
        <f t="shared" ca="1" si="7"/>
        <v>#N/A</v>
      </c>
      <c r="I9" t="e">
        <f t="shared" ca="1" si="8"/>
        <v>#N/A</v>
      </c>
      <c r="J9" t="e">
        <f t="shared" ca="1" si="9"/>
        <v>#N/A</v>
      </c>
      <c r="K9" t="e">
        <f t="shared" ca="1" si="10"/>
        <v>#N/A</v>
      </c>
      <c r="L9" t="e">
        <f t="shared" ca="1" si="11"/>
        <v>#N/A</v>
      </c>
      <c r="M9" t="e">
        <f t="shared" ca="1" si="12"/>
        <v>#N/A</v>
      </c>
      <c r="O9">
        <f ca="1">IF(LEN(C9)&gt;0,COUNTIF('Data Collection Form'!L:L,Sheet2!C9),0)</f>
        <v>0</v>
      </c>
      <c r="P9">
        <f ca="1">COUNTIFS('Data Collection Form'!$L:$L,Sheet2!$C9,'Data Collection Form'!B:B,"n")</f>
        <v>0</v>
      </c>
      <c r="Q9">
        <f ca="1">COUNTIFS('Data Collection Form'!$L:$L,Sheet2!$C9,'Data Collection Form'!C:C,"n")</f>
        <v>0</v>
      </c>
      <c r="R9">
        <f ca="1">COUNTIFS('Data Collection Form'!$L:$L,Sheet2!$C9,'Data Collection Form'!D:D,"n")</f>
        <v>0</v>
      </c>
      <c r="S9">
        <f ca="1">COUNTIFS('Data Collection Form'!$L:$L,Sheet2!$C9,'Data Collection Form'!E:E,"n")</f>
        <v>0</v>
      </c>
      <c r="T9">
        <f ca="1">COUNTIFS('Data Collection Form'!$L:$L,Sheet2!$C9,'Data Collection Form'!F:F,"n")</f>
        <v>0</v>
      </c>
      <c r="U9">
        <f ca="1">COUNTIFS('Data Collection Form'!$L:$L,Sheet2!$C9,'Data Collection Form'!G:G,"n")</f>
        <v>0</v>
      </c>
      <c r="V9">
        <f ca="1">COUNTIFS('Data Collection Form'!$L:$L,Sheet2!$C9,'Data Collection Form'!H:H,"n")</f>
        <v>0</v>
      </c>
      <c r="W9">
        <f ca="1">COUNTIFS('Data Collection Form'!$L:$L,Sheet2!$C9,'Data Collection Form'!I:I,"n")</f>
        <v>0</v>
      </c>
      <c r="X9">
        <f ca="1">COUNTIFS('Data Collection Form'!$L:$L,Sheet2!$C9,'Data Collection Form'!J:J,"n")</f>
        <v>0</v>
      </c>
      <c r="Y9">
        <f ca="1">COUNTIFS('Data Collection Form'!$L:$L,Sheet2!$C9,'Data Collection Form'!K:K,"n")</f>
        <v>0</v>
      </c>
    </row>
    <row r="10" spans="1:25" x14ac:dyDescent="0.25">
      <c r="B10">
        <f t="shared" ca="1" si="0"/>
        <v>1</v>
      </c>
      <c r="C10" s="3">
        <f t="shared" ca="1" si="13"/>
        <v>43556</v>
      </c>
      <c r="D10" t="e">
        <f t="shared" ca="1" si="4"/>
        <v>#N/A</v>
      </c>
      <c r="E10" t="e">
        <f t="shared" ca="1" si="5"/>
        <v>#N/A</v>
      </c>
      <c r="F10" t="e">
        <f t="shared" ca="1" si="5"/>
        <v>#N/A</v>
      </c>
      <c r="G10" t="e">
        <f t="shared" ca="1" si="6"/>
        <v>#N/A</v>
      </c>
      <c r="H10" t="e">
        <f t="shared" ca="1" si="7"/>
        <v>#N/A</v>
      </c>
      <c r="I10" t="e">
        <f t="shared" ca="1" si="8"/>
        <v>#N/A</v>
      </c>
      <c r="J10" t="e">
        <f t="shared" ca="1" si="9"/>
        <v>#N/A</v>
      </c>
      <c r="K10" t="e">
        <f t="shared" ca="1" si="10"/>
        <v>#N/A</v>
      </c>
      <c r="L10" t="e">
        <f t="shared" ca="1" si="11"/>
        <v>#N/A</v>
      </c>
      <c r="M10" t="e">
        <f t="shared" ca="1" si="12"/>
        <v>#N/A</v>
      </c>
      <c r="O10">
        <f ca="1">IF(LEN(C10)&gt;0,COUNTIF('Data Collection Form'!L:L,Sheet2!C10),0)</f>
        <v>0</v>
      </c>
      <c r="P10">
        <f ca="1">COUNTIFS('Data Collection Form'!$L:$L,Sheet2!$C10,'Data Collection Form'!B:B,"n")</f>
        <v>0</v>
      </c>
      <c r="Q10">
        <f ca="1">COUNTIFS('Data Collection Form'!$L:$L,Sheet2!$C10,'Data Collection Form'!C:C,"n")</f>
        <v>0</v>
      </c>
      <c r="R10">
        <f ca="1">COUNTIFS('Data Collection Form'!$L:$L,Sheet2!$C10,'Data Collection Form'!D:D,"n")</f>
        <v>0</v>
      </c>
      <c r="S10">
        <f ca="1">COUNTIFS('Data Collection Form'!$L:$L,Sheet2!$C10,'Data Collection Form'!E:E,"n")</f>
        <v>0</v>
      </c>
      <c r="T10">
        <f ca="1">COUNTIFS('Data Collection Form'!$L:$L,Sheet2!$C10,'Data Collection Form'!F:F,"n")</f>
        <v>0</v>
      </c>
      <c r="U10">
        <f ca="1">COUNTIFS('Data Collection Form'!$L:$L,Sheet2!$C10,'Data Collection Form'!G:G,"n")</f>
        <v>0</v>
      </c>
      <c r="V10">
        <f ca="1">COUNTIFS('Data Collection Form'!$L:$L,Sheet2!$C10,'Data Collection Form'!H:H,"n")</f>
        <v>0</v>
      </c>
      <c r="W10">
        <f ca="1">COUNTIFS('Data Collection Form'!$L:$L,Sheet2!$C10,'Data Collection Form'!I:I,"n")</f>
        <v>0</v>
      </c>
      <c r="X10">
        <f ca="1">COUNTIFS('Data Collection Form'!$L:$L,Sheet2!$C10,'Data Collection Form'!J:J,"n")</f>
        <v>0</v>
      </c>
      <c r="Y10">
        <f ca="1">COUNTIFS('Data Collection Form'!$L:$L,Sheet2!$C10,'Data Collection Form'!K:K,"n")</f>
        <v>0</v>
      </c>
    </row>
    <row r="11" spans="1:25" x14ac:dyDescent="0.25">
      <c r="B11">
        <f t="shared" ca="1" si="0"/>
        <v>1</v>
      </c>
      <c r="C11" s="3">
        <f t="shared" ca="1" si="13"/>
        <v>43586</v>
      </c>
      <c r="D11" t="e">
        <f t="shared" ca="1" si="4"/>
        <v>#N/A</v>
      </c>
      <c r="E11" t="e">
        <f t="shared" ca="1" si="5"/>
        <v>#N/A</v>
      </c>
      <c r="F11" t="e">
        <f t="shared" ca="1" si="5"/>
        <v>#N/A</v>
      </c>
      <c r="G11" t="e">
        <f t="shared" ca="1" si="6"/>
        <v>#N/A</v>
      </c>
      <c r="H11" t="e">
        <f t="shared" ca="1" si="7"/>
        <v>#N/A</v>
      </c>
      <c r="I11" t="e">
        <f t="shared" ca="1" si="8"/>
        <v>#N/A</v>
      </c>
      <c r="J11" t="e">
        <f t="shared" ca="1" si="9"/>
        <v>#N/A</v>
      </c>
      <c r="K11" t="e">
        <f t="shared" ca="1" si="10"/>
        <v>#N/A</v>
      </c>
      <c r="L11" t="e">
        <f t="shared" ca="1" si="11"/>
        <v>#N/A</v>
      </c>
      <c r="M11" t="e">
        <f t="shared" ca="1" si="12"/>
        <v>#N/A</v>
      </c>
      <c r="O11">
        <f ca="1">IF(LEN(C11)&gt;0,COUNTIF('Data Collection Form'!L:L,Sheet2!C11),0)</f>
        <v>0</v>
      </c>
      <c r="P11">
        <f ca="1">COUNTIFS('Data Collection Form'!$L:$L,Sheet2!$C11,'Data Collection Form'!B:B,"n")</f>
        <v>0</v>
      </c>
      <c r="Q11">
        <f ca="1">COUNTIFS('Data Collection Form'!$L:$L,Sheet2!$C11,'Data Collection Form'!C:C,"n")</f>
        <v>0</v>
      </c>
      <c r="R11">
        <f ca="1">COUNTIFS('Data Collection Form'!$L:$L,Sheet2!$C11,'Data Collection Form'!D:D,"n")</f>
        <v>0</v>
      </c>
      <c r="S11">
        <f ca="1">COUNTIFS('Data Collection Form'!$L:$L,Sheet2!$C11,'Data Collection Form'!E:E,"n")</f>
        <v>0</v>
      </c>
      <c r="T11">
        <f ca="1">COUNTIFS('Data Collection Form'!$L:$L,Sheet2!$C11,'Data Collection Form'!F:F,"n")</f>
        <v>0</v>
      </c>
      <c r="U11">
        <f ca="1">COUNTIFS('Data Collection Form'!$L:$L,Sheet2!$C11,'Data Collection Form'!G:G,"n")</f>
        <v>0</v>
      </c>
      <c r="V11">
        <f ca="1">COUNTIFS('Data Collection Form'!$L:$L,Sheet2!$C11,'Data Collection Form'!H:H,"n")</f>
        <v>0</v>
      </c>
      <c r="W11">
        <f ca="1">COUNTIFS('Data Collection Form'!$L:$L,Sheet2!$C11,'Data Collection Form'!I:I,"n")</f>
        <v>0</v>
      </c>
      <c r="X11">
        <f ca="1">COUNTIFS('Data Collection Form'!$L:$L,Sheet2!$C11,'Data Collection Form'!J:J,"n")</f>
        <v>0</v>
      </c>
      <c r="Y11">
        <f ca="1">COUNTIFS('Data Collection Form'!$L:$L,Sheet2!$C11,'Data Collection Form'!K:K,"n")</f>
        <v>0</v>
      </c>
    </row>
    <row r="12" spans="1:25" x14ac:dyDescent="0.25">
      <c r="B12">
        <f t="shared" ca="1" si="0"/>
        <v>1</v>
      </c>
      <c r="C12" s="3">
        <f t="shared" ca="1" si="13"/>
        <v>43617</v>
      </c>
      <c r="D12" t="e">
        <f t="shared" ca="1" si="4"/>
        <v>#N/A</v>
      </c>
      <c r="E12" t="e">
        <f t="shared" ca="1" si="5"/>
        <v>#N/A</v>
      </c>
      <c r="F12" t="e">
        <f t="shared" ca="1" si="5"/>
        <v>#N/A</v>
      </c>
      <c r="G12" t="e">
        <f t="shared" ca="1" si="6"/>
        <v>#N/A</v>
      </c>
      <c r="H12" t="e">
        <f t="shared" ca="1" si="7"/>
        <v>#N/A</v>
      </c>
      <c r="I12" t="e">
        <f t="shared" ca="1" si="8"/>
        <v>#N/A</v>
      </c>
      <c r="J12" t="e">
        <f t="shared" ca="1" si="9"/>
        <v>#N/A</v>
      </c>
      <c r="K12" t="e">
        <f t="shared" ca="1" si="10"/>
        <v>#N/A</v>
      </c>
      <c r="L12" t="e">
        <f t="shared" ca="1" si="11"/>
        <v>#N/A</v>
      </c>
      <c r="M12" t="e">
        <f t="shared" ca="1" si="12"/>
        <v>#N/A</v>
      </c>
      <c r="O12">
        <f ca="1">IF(LEN(C12)&gt;0,COUNTIF('Data Collection Form'!L:L,Sheet2!C12),0)</f>
        <v>0</v>
      </c>
      <c r="P12">
        <f ca="1">COUNTIFS('Data Collection Form'!$L:$L,Sheet2!$C12,'Data Collection Form'!B:B,"n")</f>
        <v>0</v>
      </c>
      <c r="Q12">
        <f ca="1">COUNTIFS('Data Collection Form'!$L:$L,Sheet2!$C12,'Data Collection Form'!C:C,"n")</f>
        <v>0</v>
      </c>
      <c r="R12">
        <f ca="1">COUNTIFS('Data Collection Form'!$L:$L,Sheet2!$C12,'Data Collection Form'!D:D,"n")</f>
        <v>0</v>
      </c>
      <c r="S12">
        <f ca="1">COUNTIFS('Data Collection Form'!$L:$L,Sheet2!$C12,'Data Collection Form'!E:E,"n")</f>
        <v>0</v>
      </c>
      <c r="T12">
        <f ca="1">COUNTIFS('Data Collection Form'!$L:$L,Sheet2!$C12,'Data Collection Form'!F:F,"n")</f>
        <v>0</v>
      </c>
      <c r="U12">
        <f ca="1">COUNTIFS('Data Collection Form'!$L:$L,Sheet2!$C12,'Data Collection Form'!G:G,"n")</f>
        <v>0</v>
      </c>
      <c r="V12">
        <f ca="1">COUNTIFS('Data Collection Form'!$L:$L,Sheet2!$C12,'Data Collection Form'!H:H,"n")</f>
        <v>0</v>
      </c>
      <c r="W12">
        <f ca="1">COUNTIFS('Data Collection Form'!$L:$L,Sheet2!$C12,'Data Collection Form'!I:I,"n")</f>
        <v>0</v>
      </c>
      <c r="X12">
        <f ca="1">COUNTIFS('Data Collection Form'!$L:$L,Sheet2!$C12,'Data Collection Form'!J:J,"n")</f>
        <v>0</v>
      </c>
      <c r="Y12">
        <f ca="1">COUNTIFS('Data Collection Form'!$L:$L,Sheet2!$C12,'Data Collection Form'!K:K,"n")</f>
        <v>0</v>
      </c>
    </row>
    <row r="13" spans="1:25" x14ac:dyDescent="0.25">
      <c r="B13">
        <f t="shared" ca="1" si="0"/>
        <v>1</v>
      </c>
      <c r="C13" s="3">
        <f t="shared" ca="1" si="13"/>
        <v>43647</v>
      </c>
      <c r="D13" t="e">
        <f t="shared" ca="1" si="4"/>
        <v>#N/A</v>
      </c>
      <c r="E13" t="e">
        <f t="shared" ca="1" si="5"/>
        <v>#N/A</v>
      </c>
      <c r="F13" t="e">
        <f t="shared" ca="1" si="5"/>
        <v>#N/A</v>
      </c>
      <c r="G13" t="e">
        <f t="shared" ca="1" si="6"/>
        <v>#N/A</v>
      </c>
      <c r="H13" t="e">
        <f t="shared" ca="1" si="7"/>
        <v>#N/A</v>
      </c>
      <c r="I13" t="e">
        <f t="shared" ca="1" si="8"/>
        <v>#N/A</v>
      </c>
      <c r="J13" t="e">
        <f t="shared" ca="1" si="9"/>
        <v>#N/A</v>
      </c>
      <c r="K13" t="e">
        <f t="shared" ca="1" si="10"/>
        <v>#N/A</v>
      </c>
      <c r="L13" t="e">
        <f t="shared" ca="1" si="11"/>
        <v>#N/A</v>
      </c>
      <c r="M13" t="e">
        <f t="shared" ca="1" si="12"/>
        <v>#N/A</v>
      </c>
      <c r="O13">
        <f ca="1">IF(LEN(C13)&gt;0,COUNTIF('Data Collection Form'!L:L,Sheet2!C13),0)</f>
        <v>0</v>
      </c>
      <c r="P13">
        <f ca="1">COUNTIFS('Data Collection Form'!$L:$L,Sheet2!$C13,'Data Collection Form'!B:B,"n")</f>
        <v>0</v>
      </c>
      <c r="Q13">
        <f ca="1">COUNTIFS('Data Collection Form'!$L:$L,Sheet2!$C13,'Data Collection Form'!C:C,"n")</f>
        <v>0</v>
      </c>
      <c r="R13">
        <f ca="1">COUNTIFS('Data Collection Form'!$L:$L,Sheet2!$C13,'Data Collection Form'!D:D,"n")</f>
        <v>0</v>
      </c>
      <c r="S13">
        <f ca="1">COUNTIFS('Data Collection Form'!$L:$L,Sheet2!$C13,'Data Collection Form'!E:E,"n")</f>
        <v>0</v>
      </c>
      <c r="T13">
        <f ca="1">COUNTIFS('Data Collection Form'!$L:$L,Sheet2!$C13,'Data Collection Form'!F:F,"n")</f>
        <v>0</v>
      </c>
      <c r="U13">
        <f ca="1">COUNTIFS('Data Collection Form'!$L:$L,Sheet2!$C13,'Data Collection Form'!G:G,"n")</f>
        <v>0</v>
      </c>
      <c r="V13">
        <f ca="1">COUNTIFS('Data Collection Form'!$L:$L,Sheet2!$C13,'Data Collection Form'!H:H,"n")</f>
        <v>0</v>
      </c>
      <c r="W13">
        <f ca="1">COUNTIFS('Data Collection Form'!$L:$L,Sheet2!$C13,'Data Collection Form'!I:I,"n")</f>
        <v>0</v>
      </c>
      <c r="X13">
        <f ca="1">COUNTIFS('Data Collection Form'!$L:$L,Sheet2!$C13,'Data Collection Form'!J:J,"n")</f>
        <v>0</v>
      </c>
      <c r="Y13">
        <f ca="1">COUNTIFS('Data Collection Form'!$L:$L,Sheet2!$C13,'Data Collection Form'!K:K,"n")</f>
        <v>0</v>
      </c>
    </row>
    <row r="14" spans="1:25" x14ac:dyDescent="0.25">
      <c r="B14">
        <f t="shared" ca="1" si="0"/>
        <v>1</v>
      </c>
      <c r="C14" s="3">
        <f t="shared" ca="1" si="13"/>
        <v>43678</v>
      </c>
      <c r="D14" t="e">
        <f t="shared" ca="1" si="4"/>
        <v>#N/A</v>
      </c>
      <c r="E14" t="e">
        <f t="shared" ca="1" si="5"/>
        <v>#N/A</v>
      </c>
      <c r="F14" t="e">
        <f t="shared" ca="1" si="5"/>
        <v>#N/A</v>
      </c>
      <c r="G14" t="e">
        <f t="shared" ca="1" si="6"/>
        <v>#N/A</v>
      </c>
      <c r="H14" t="e">
        <f t="shared" ca="1" si="7"/>
        <v>#N/A</v>
      </c>
      <c r="I14" t="e">
        <f t="shared" ca="1" si="8"/>
        <v>#N/A</v>
      </c>
      <c r="J14" t="e">
        <f t="shared" ca="1" si="9"/>
        <v>#N/A</v>
      </c>
      <c r="K14" t="e">
        <f t="shared" ca="1" si="10"/>
        <v>#N/A</v>
      </c>
      <c r="L14" t="e">
        <f t="shared" ca="1" si="11"/>
        <v>#N/A</v>
      </c>
      <c r="M14" t="e">
        <f t="shared" ca="1" si="12"/>
        <v>#N/A</v>
      </c>
      <c r="O14">
        <f ca="1">IF(LEN(C14)&gt;0,COUNTIF('Data Collection Form'!L:L,Sheet2!C14),0)</f>
        <v>0</v>
      </c>
      <c r="P14">
        <f ca="1">COUNTIFS('Data Collection Form'!$L:$L,Sheet2!$C14,'Data Collection Form'!B:B,"n")</f>
        <v>0</v>
      </c>
      <c r="Q14">
        <f ca="1">COUNTIFS('Data Collection Form'!$L:$L,Sheet2!$C14,'Data Collection Form'!C:C,"n")</f>
        <v>0</v>
      </c>
      <c r="R14">
        <f ca="1">COUNTIFS('Data Collection Form'!$L:$L,Sheet2!$C14,'Data Collection Form'!D:D,"n")</f>
        <v>0</v>
      </c>
      <c r="S14">
        <f ca="1">COUNTIFS('Data Collection Form'!$L:$L,Sheet2!$C14,'Data Collection Form'!E:E,"n")</f>
        <v>0</v>
      </c>
      <c r="T14">
        <f ca="1">COUNTIFS('Data Collection Form'!$L:$L,Sheet2!$C14,'Data Collection Form'!F:F,"n")</f>
        <v>0</v>
      </c>
      <c r="U14">
        <f ca="1">COUNTIFS('Data Collection Form'!$L:$L,Sheet2!$C14,'Data Collection Form'!G:G,"n")</f>
        <v>0</v>
      </c>
      <c r="V14">
        <f ca="1">COUNTIFS('Data Collection Form'!$L:$L,Sheet2!$C14,'Data Collection Form'!H:H,"n")</f>
        <v>0</v>
      </c>
      <c r="W14">
        <f ca="1">COUNTIFS('Data Collection Form'!$L:$L,Sheet2!$C14,'Data Collection Form'!I:I,"n")</f>
        <v>0</v>
      </c>
      <c r="X14">
        <f ca="1">COUNTIFS('Data Collection Form'!$L:$L,Sheet2!$C14,'Data Collection Form'!J:J,"n")</f>
        <v>0</v>
      </c>
      <c r="Y14">
        <f ca="1">COUNTIFS('Data Collection Form'!$L:$L,Sheet2!$C14,'Data Collection Form'!K:K,"n")</f>
        <v>0</v>
      </c>
    </row>
    <row r="15" spans="1:25" x14ac:dyDescent="0.25">
      <c r="B15">
        <f t="shared" ca="1" si="0"/>
        <v>0</v>
      </c>
      <c r="C15" s="3" t="str">
        <f ca="1">IF(ISNUMBER(C14),IF(DATE(YEAR(C14),MONTH(C14)+1,1)&lt;$A$2,DATE(YEAR(C14),MONTH(C14)+1,1),""),"")</f>
        <v/>
      </c>
      <c r="D15" t="e">
        <f t="shared" ca="1" si="4"/>
        <v>#N/A</v>
      </c>
      <c r="E15" t="e">
        <f t="shared" ca="1" si="5"/>
        <v>#N/A</v>
      </c>
      <c r="F15" t="e">
        <f t="shared" ca="1" si="5"/>
        <v>#N/A</v>
      </c>
      <c r="G15" t="e">
        <f t="shared" ca="1" si="6"/>
        <v>#N/A</v>
      </c>
      <c r="H15" t="e">
        <f t="shared" ca="1" si="7"/>
        <v>#N/A</v>
      </c>
      <c r="I15" t="e">
        <f t="shared" ca="1" si="8"/>
        <v>#N/A</v>
      </c>
      <c r="J15" t="e">
        <f t="shared" ca="1" si="9"/>
        <v>#N/A</v>
      </c>
      <c r="K15" t="e">
        <f t="shared" ca="1" si="10"/>
        <v>#N/A</v>
      </c>
      <c r="L15" t="e">
        <f t="shared" ca="1" si="11"/>
        <v>#N/A</v>
      </c>
      <c r="M15" t="e">
        <f t="shared" ca="1" si="12"/>
        <v>#N/A</v>
      </c>
      <c r="O15">
        <f ca="1">IF(LEN(C15)&gt;0,COUNTIF('Data Collection Form'!L:L,Sheet2!C15),0)</f>
        <v>0</v>
      </c>
      <c r="P15">
        <f ca="1">COUNTIFS('Data Collection Form'!$L:$L,Sheet2!$C15,'Data Collection Form'!B:B,"n")</f>
        <v>0</v>
      </c>
      <c r="Q15">
        <f ca="1">COUNTIFS('Data Collection Form'!$L:$L,Sheet2!$C15,'Data Collection Form'!C:C,"n")</f>
        <v>0</v>
      </c>
      <c r="R15">
        <f ca="1">COUNTIFS('Data Collection Form'!$L:$L,Sheet2!$C15,'Data Collection Form'!D:D,"n")</f>
        <v>0</v>
      </c>
      <c r="S15">
        <f ca="1">COUNTIFS('Data Collection Form'!$L:$L,Sheet2!$C15,'Data Collection Form'!E:E,"n")</f>
        <v>0</v>
      </c>
      <c r="T15">
        <f ca="1">COUNTIFS('Data Collection Form'!$L:$L,Sheet2!$C15,'Data Collection Form'!F:F,"n")</f>
        <v>0</v>
      </c>
      <c r="U15">
        <f ca="1">COUNTIFS('Data Collection Form'!$L:$L,Sheet2!$C15,'Data Collection Form'!G:G,"n")</f>
        <v>0</v>
      </c>
      <c r="V15">
        <f ca="1">COUNTIFS('Data Collection Form'!$L:$L,Sheet2!$C15,'Data Collection Form'!H:H,"n")</f>
        <v>0</v>
      </c>
      <c r="W15">
        <f ca="1">COUNTIFS('Data Collection Form'!$L:$L,Sheet2!$C15,'Data Collection Form'!I:I,"n")</f>
        <v>0</v>
      </c>
      <c r="X15">
        <f ca="1">COUNTIFS('Data Collection Form'!$L:$L,Sheet2!$C15,'Data Collection Form'!J:J,"n")</f>
        <v>0</v>
      </c>
      <c r="Y15">
        <f ca="1">COUNTIFS('Data Collection Form'!$L:$L,Sheet2!$C15,'Data Collection Form'!K:K,"n")</f>
        <v>0</v>
      </c>
    </row>
    <row r="16" spans="1:25" x14ac:dyDescent="0.25">
      <c r="B16">
        <f t="shared" ca="1" si="0"/>
        <v>0</v>
      </c>
      <c r="C16" s="3" t="str">
        <f t="shared" ref="C16:C50" ca="1" si="14">IF(ISNUMBER(C15),IF(DATE(YEAR(C15),MONTH(C15)+1,1)&lt;$A$2,DATE(YEAR(C15),MONTH(C15)+1,1),""),"")</f>
        <v/>
      </c>
      <c r="D16" t="e">
        <f t="shared" ca="1" si="4"/>
        <v>#N/A</v>
      </c>
      <c r="E16" t="e">
        <f t="shared" ca="1" si="5"/>
        <v>#N/A</v>
      </c>
      <c r="F16" t="e">
        <f t="shared" ca="1" si="5"/>
        <v>#N/A</v>
      </c>
      <c r="G16" t="e">
        <f t="shared" ca="1" si="6"/>
        <v>#N/A</v>
      </c>
      <c r="H16" t="e">
        <f t="shared" ca="1" si="7"/>
        <v>#N/A</v>
      </c>
      <c r="I16" t="e">
        <f t="shared" ca="1" si="8"/>
        <v>#N/A</v>
      </c>
      <c r="J16" t="e">
        <f t="shared" ca="1" si="9"/>
        <v>#N/A</v>
      </c>
      <c r="K16" t="e">
        <f t="shared" ca="1" si="10"/>
        <v>#N/A</v>
      </c>
      <c r="L16" t="e">
        <f t="shared" ca="1" si="11"/>
        <v>#N/A</v>
      </c>
      <c r="M16" t="e">
        <f t="shared" ca="1" si="12"/>
        <v>#N/A</v>
      </c>
      <c r="O16">
        <f ca="1">IF(LEN(C16)&gt;0,COUNTIF('Data Collection Form'!L:L,Sheet2!C16),0)</f>
        <v>0</v>
      </c>
      <c r="P16">
        <f ca="1">COUNTIFS('Data Collection Form'!$L:$L,Sheet2!$C16,'Data Collection Form'!B:B,"n")</f>
        <v>0</v>
      </c>
      <c r="Q16">
        <f ca="1">COUNTIFS('Data Collection Form'!$L:$L,Sheet2!$C16,'Data Collection Form'!C:C,"n")</f>
        <v>0</v>
      </c>
      <c r="R16">
        <f ca="1">COUNTIFS('Data Collection Form'!$L:$L,Sheet2!$C16,'Data Collection Form'!D:D,"n")</f>
        <v>0</v>
      </c>
      <c r="S16">
        <f ca="1">COUNTIFS('Data Collection Form'!$L:$L,Sheet2!$C16,'Data Collection Form'!E:E,"n")</f>
        <v>0</v>
      </c>
      <c r="T16">
        <f ca="1">COUNTIFS('Data Collection Form'!$L:$L,Sheet2!$C16,'Data Collection Form'!F:F,"n")</f>
        <v>0</v>
      </c>
      <c r="U16">
        <f ca="1">COUNTIFS('Data Collection Form'!$L:$L,Sheet2!$C16,'Data Collection Form'!G:G,"n")</f>
        <v>0</v>
      </c>
      <c r="V16">
        <f ca="1">COUNTIFS('Data Collection Form'!$L:$L,Sheet2!$C16,'Data Collection Form'!H:H,"n")</f>
        <v>0</v>
      </c>
      <c r="W16">
        <f ca="1">COUNTIFS('Data Collection Form'!$L:$L,Sheet2!$C16,'Data Collection Form'!I:I,"n")</f>
        <v>0</v>
      </c>
      <c r="X16">
        <f ca="1">COUNTIFS('Data Collection Form'!$L:$L,Sheet2!$C16,'Data Collection Form'!J:J,"n")</f>
        <v>0</v>
      </c>
      <c r="Y16">
        <f ca="1">COUNTIFS('Data Collection Form'!$L:$L,Sheet2!$C16,'Data Collection Form'!K:K,"n")</f>
        <v>0</v>
      </c>
    </row>
    <row r="17" spans="2:25" x14ac:dyDescent="0.25">
      <c r="B17">
        <f t="shared" ca="1" si="0"/>
        <v>0</v>
      </c>
      <c r="C17" s="3" t="str">
        <f t="shared" ca="1" si="14"/>
        <v/>
      </c>
      <c r="D17" t="e">
        <f t="shared" ca="1" si="4"/>
        <v>#N/A</v>
      </c>
      <c r="E17" t="e">
        <f t="shared" ca="1" si="5"/>
        <v>#N/A</v>
      </c>
      <c r="F17" t="e">
        <f t="shared" ca="1" si="5"/>
        <v>#N/A</v>
      </c>
      <c r="G17" t="e">
        <f t="shared" ca="1" si="6"/>
        <v>#N/A</v>
      </c>
      <c r="H17" t="e">
        <f t="shared" ca="1" si="7"/>
        <v>#N/A</v>
      </c>
      <c r="I17" t="e">
        <f t="shared" ca="1" si="8"/>
        <v>#N/A</v>
      </c>
      <c r="J17" t="e">
        <f t="shared" ca="1" si="9"/>
        <v>#N/A</v>
      </c>
      <c r="K17" t="e">
        <f t="shared" ca="1" si="10"/>
        <v>#N/A</v>
      </c>
      <c r="L17" t="e">
        <f t="shared" ca="1" si="11"/>
        <v>#N/A</v>
      </c>
      <c r="M17" t="e">
        <f t="shared" ca="1" si="12"/>
        <v>#N/A</v>
      </c>
      <c r="O17">
        <f ca="1">IF(LEN(C17)&gt;0,COUNTIF('Data Collection Form'!L:L,Sheet2!C17),0)</f>
        <v>0</v>
      </c>
      <c r="P17">
        <f ca="1">COUNTIFS('Data Collection Form'!$L:$L,Sheet2!$C17,'Data Collection Form'!B:B,"n")</f>
        <v>0</v>
      </c>
      <c r="Q17">
        <f ca="1">COUNTIFS('Data Collection Form'!$L:$L,Sheet2!$C17,'Data Collection Form'!C:C,"n")</f>
        <v>0</v>
      </c>
      <c r="R17">
        <f ca="1">COUNTIFS('Data Collection Form'!$L:$L,Sheet2!$C17,'Data Collection Form'!D:D,"n")</f>
        <v>0</v>
      </c>
      <c r="S17">
        <f ca="1">COUNTIFS('Data Collection Form'!$L:$L,Sheet2!$C17,'Data Collection Form'!E:E,"n")</f>
        <v>0</v>
      </c>
      <c r="T17">
        <f ca="1">COUNTIFS('Data Collection Form'!$L:$L,Sheet2!$C17,'Data Collection Form'!F:F,"n")</f>
        <v>0</v>
      </c>
      <c r="U17">
        <f ca="1">COUNTIFS('Data Collection Form'!$L:$L,Sheet2!$C17,'Data Collection Form'!G:G,"n")</f>
        <v>0</v>
      </c>
      <c r="V17">
        <f ca="1">COUNTIFS('Data Collection Form'!$L:$L,Sheet2!$C17,'Data Collection Form'!H:H,"n")</f>
        <v>0</v>
      </c>
      <c r="W17">
        <f ca="1">COUNTIFS('Data Collection Form'!$L:$L,Sheet2!$C17,'Data Collection Form'!I:I,"n")</f>
        <v>0</v>
      </c>
      <c r="X17">
        <f ca="1">COUNTIFS('Data Collection Form'!$L:$L,Sheet2!$C17,'Data Collection Form'!J:J,"n")</f>
        <v>0</v>
      </c>
      <c r="Y17">
        <f ca="1">COUNTIFS('Data Collection Form'!$L:$L,Sheet2!$C17,'Data Collection Form'!K:K,"n")</f>
        <v>0</v>
      </c>
    </row>
    <row r="18" spans="2:25" x14ac:dyDescent="0.25">
      <c r="B18">
        <f t="shared" ca="1" si="0"/>
        <v>0</v>
      </c>
      <c r="C18" s="3" t="str">
        <f t="shared" ca="1" si="14"/>
        <v/>
      </c>
      <c r="D18" t="e">
        <f t="shared" ca="1" si="4"/>
        <v>#N/A</v>
      </c>
      <c r="E18" t="e">
        <f t="shared" ca="1" si="5"/>
        <v>#N/A</v>
      </c>
      <c r="F18" t="e">
        <f t="shared" ca="1" si="5"/>
        <v>#N/A</v>
      </c>
      <c r="G18" t="e">
        <f t="shared" ca="1" si="6"/>
        <v>#N/A</v>
      </c>
      <c r="H18" t="e">
        <f t="shared" ca="1" si="7"/>
        <v>#N/A</v>
      </c>
      <c r="I18" t="e">
        <f t="shared" ca="1" si="8"/>
        <v>#N/A</v>
      </c>
      <c r="J18" t="e">
        <f t="shared" ca="1" si="9"/>
        <v>#N/A</v>
      </c>
      <c r="K18" t="e">
        <f t="shared" ca="1" si="10"/>
        <v>#N/A</v>
      </c>
      <c r="L18" t="e">
        <f t="shared" ca="1" si="11"/>
        <v>#N/A</v>
      </c>
      <c r="M18" t="e">
        <f t="shared" ca="1" si="12"/>
        <v>#N/A</v>
      </c>
      <c r="O18">
        <f ca="1">IF(LEN(C18)&gt;0,COUNTIF('Data Collection Form'!L:L,Sheet2!C18),0)</f>
        <v>0</v>
      </c>
      <c r="P18">
        <f ca="1">COUNTIFS('Data Collection Form'!$L:$L,Sheet2!$C18,'Data Collection Form'!B:B,"n")</f>
        <v>0</v>
      </c>
      <c r="Q18">
        <f ca="1">COUNTIFS('Data Collection Form'!$L:$L,Sheet2!$C18,'Data Collection Form'!C:C,"n")</f>
        <v>0</v>
      </c>
      <c r="R18">
        <f ca="1">COUNTIFS('Data Collection Form'!$L:$L,Sheet2!$C18,'Data Collection Form'!D:D,"n")</f>
        <v>0</v>
      </c>
      <c r="S18">
        <f ca="1">COUNTIFS('Data Collection Form'!$L:$L,Sheet2!$C18,'Data Collection Form'!E:E,"n")</f>
        <v>0</v>
      </c>
      <c r="T18">
        <f ca="1">COUNTIFS('Data Collection Form'!$L:$L,Sheet2!$C18,'Data Collection Form'!F:F,"n")</f>
        <v>0</v>
      </c>
      <c r="U18">
        <f ca="1">COUNTIFS('Data Collection Form'!$L:$L,Sheet2!$C18,'Data Collection Form'!G:G,"n")</f>
        <v>0</v>
      </c>
      <c r="V18">
        <f ca="1">COUNTIFS('Data Collection Form'!$L:$L,Sheet2!$C18,'Data Collection Form'!H:H,"n")</f>
        <v>0</v>
      </c>
      <c r="W18">
        <f ca="1">COUNTIFS('Data Collection Form'!$L:$L,Sheet2!$C18,'Data Collection Form'!I:I,"n")</f>
        <v>0</v>
      </c>
      <c r="X18">
        <f ca="1">COUNTIFS('Data Collection Form'!$L:$L,Sheet2!$C18,'Data Collection Form'!J:J,"n")</f>
        <v>0</v>
      </c>
      <c r="Y18">
        <f ca="1">COUNTIFS('Data Collection Form'!$L:$L,Sheet2!$C18,'Data Collection Form'!K:K,"n")</f>
        <v>0</v>
      </c>
    </row>
    <row r="19" spans="2:25" x14ac:dyDescent="0.25">
      <c r="B19">
        <f t="shared" ca="1" si="0"/>
        <v>0</v>
      </c>
      <c r="C19" s="3" t="str">
        <f t="shared" ca="1" si="14"/>
        <v/>
      </c>
      <c r="D19" t="e">
        <f t="shared" ca="1" si="4"/>
        <v>#N/A</v>
      </c>
      <c r="E19" t="e">
        <f t="shared" ca="1" si="5"/>
        <v>#N/A</v>
      </c>
      <c r="F19" t="e">
        <f t="shared" ca="1" si="5"/>
        <v>#N/A</v>
      </c>
      <c r="G19" t="e">
        <f t="shared" ca="1" si="6"/>
        <v>#N/A</v>
      </c>
      <c r="H19" t="e">
        <f t="shared" ca="1" si="7"/>
        <v>#N/A</v>
      </c>
      <c r="I19" t="e">
        <f t="shared" ca="1" si="8"/>
        <v>#N/A</v>
      </c>
      <c r="J19" t="e">
        <f t="shared" ca="1" si="9"/>
        <v>#N/A</v>
      </c>
      <c r="K19" t="e">
        <f t="shared" ca="1" si="10"/>
        <v>#N/A</v>
      </c>
      <c r="L19" t="e">
        <f t="shared" ca="1" si="11"/>
        <v>#N/A</v>
      </c>
      <c r="M19" t="e">
        <f t="shared" ca="1" si="12"/>
        <v>#N/A</v>
      </c>
      <c r="O19">
        <f ca="1">IF(LEN(C19)&gt;0,COUNTIF('Data Collection Form'!L:L,Sheet2!C19),0)</f>
        <v>0</v>
      </c>
      <c r="P19">
        <f ca="1">COUNTIFS('Data Collection Form'!$L:$L,Sheet2!$C19,'Data Collection Form'!B:B,"n")</f>
        <v>0</v>
      </c>
      <c r="Q19">
        <f ca="1">COUNTIFS('Data Collection Form'!$L:$L,Sheet2!$C19,'Data Collection Form'!C:C,"n")</f>
        <v>0</v>
      </c>
      <c r="R19">
        <f ca="1">COUNTIFS('Data Collection Form'!$L:$L,Sheet2!$C19,'Data Collection Form'!D:D,"n")</f>
        <v>0</v>
      </c>
      <c r="S19">
        <f ca="1">COUNTIFS('Data Collection Form'!$L:$L,Sheet2!$C19,'Data Collection Form'!E:E,"n")</f>
        <v>0</v>
      </c>
      <c r="T19">
        <f ca="1">COUNTIFS('Data Collection Form'!$L:$L,Sheet2!$C19,'Data Collection Form'!F:F,"n")</f>
        <v>0</v>
      </c>
      <c r="U19">
        <f ca="1">COUNTIFS('Data Collection Form'!$L:$L,Sheet2!$C19,'Data Collection Form'!G:G,"n")</f>
        <v>0</v>
      </c>
      <c r="V19">
        <f ca="1">COUNTIFS('Data Collection Form'!$L:$L,Sheet2!$C19,'Data Collection Form'!H:H,"n")</f>
        <v>0</v>
      </c>
      <c r="W19">
        <f ca="1">COUNTIFS('Data Collection Form'!$L:$L,Sheet2!$C19,'Data Collection Form'!I:I,"n")</f>
        <v>0</v>
      </c>
      <c r="X19">
        <f ca="1">COUNTIFS('Data Collection Form'!$L:$L,Sheet2!$C19,'Data Collection Form'!J:J,"n")</f>
        <v>0</v>
      </c>
      <c r="Y19">
        <f ca="1">COUNTIFS('Data Collection Form'!$L:$L,Sheet2!$C19,'Data Collection Form'!K:K,"n")</f>
        <v>0</v>
      </c>
    </row>
    <row r="20" spans="2:25" x14ac:dyDescent="0.25">
      <c r="B20">
        <f t="shared" ca="1" si="0"/>
        <v>0</v>
      </c>
      <c r="C20" s="3" t="str">
        <f t="shared" ca="1" si="14"/>
        <v/>
      </c>
      <c r="D20" t="e">
        <f t="shared" ca="1" si="4"/>
        <v>#N/A</v>
      </c>
      <c r="E20" t="e">
        <f t="shared" ca="1" si="5"/>
        <v>#N/A</v>
      </c>
      <c r="F20" t="e">
        <f t="shared" ca="1" si="5"/>
        <v>#N/A</v>
      </c>
      <c r="G20" t="e">
        <f t="shared" ca="1" si="6"/>
        <v>#N/A</v>
      </c>
      <c r="H20" t="e">
        <f t="shared" ca="1" si="7"/>
        <v>#N/A</v>
      </c>
      <c r="I20" t="e">
        <f t="shared" ca="1" si="8"/>
        <v>#N/A</v>
      </c>
      <c r="J20" t="e">
        <f t="shared" ca="1" si="9"/>
        <v>#N/A</v>
      </c>
      <c r="K20" t="e">
        <f t="shared" ca="1" si="10"/>
        <v>#N/A</v>
      </c>
      <c r="L20" t="e">
        <f t="shared" ca="1" si="11"/>
        <v>#N/A</v>
      </c>
      <c r="M20" t="e">
        <f t="shared" ca="1" si="12"/>
        <v>#N/A</v>
      </c>
      <c r="O20">
        <f ca="1">IF(LEN(C20)&gt;0,COUNTIF('Data Collection Form'!L:L,Sheet2!C20),0)</f>
        <v>0</v>
      </c>
      <c r="P20">
        <f ca="1">COUNTIFS('Data Collection Form'!$L:$L,Sheet2!$C20,'Data Collection Form'!B:B,"n")</f>
        <v>0</v>
      </c>
      <c r="Q20">
        <f ca="1">COUNTIFS('Data Collection Form'!$L:$L,Sheet2!$C20,'Data Collection Form'!C:C,"n")</f>
        <v>0</v>
      </c>
      <c r="R20">
        <f ca="1">COUNTIFS('Data Collection Form'!$L:$L,Sheet2!$C20,'Data Collection Form'!D:D,"n")</f>
        <v>0</v>
      </c>
      <c r="S20">
        <f ca="1">COUNTIFS('Data Collection Form'!$L:$L,Sheet2!$C20,'Data Collection Form'!E:E,"n")</f>
        <v>0</v>
      </c>
      <c r="T20">
        <f ca="1">COUNTIFS('Data Collection Form'!$L:$L,Sheet2!$C20,'Data Collection Form'!F:F,"n")</f>
        <v>0</v>
      </c>
      <c r="U20">
        <f ca="1">COUNTIFS('Data Collection Form'!$L:$L,Sheet2!$C20,'Data Collection Form'!G:G,"n")</f>
        <v>0</v>
      </c>
      <c r="V20">
        <f ca="1">COUNTIFS('Data Collection Form'!$L:$L,Sheet2!$C20,'Data Collection Form'!H:H,"n")</f>
        <v>0</v>
      </c>
      <c r="W20">
        <f ca="1">COUNTIFS('Data Collection Form'!$L:$L,Sheet2!$C20,'Data Collection Form'!I:I,"n")</f>
        <v>0</v>
      </c>
      <c r="X20">
        <f ca="1">COUNTIFS('Data Collection Form'!$L:$L,Sheet2!$C20,'Data Collection Form'!J:J,"n")</f>
        <v>0</v>
      </c>
      <c r="Y20">
        <f ca="1">COUNTIFS('Data Collection Form'!$L:$L,Sheet2!$C20,'Data Collection Form'!K:K,"n")</f>
        <v>0</v>
      </c>
    </row>
    <row r="21" spans="2:25" x14ac:dyDescent="0.25">
      <c r="B21">
        <f t="shared" ca="1" si="0"/>
        <v>0</v>
      </c>
      <c r="C21" s="3" t="str">
        <f t="shared" ca="1" si="14"/>
        <v/>
      </c>
      <c r="D21" t="e">
        <f t="shared" ca="1" si="4"/>
        <v>#N/A</v>
      </c>
      <c r="E21" t="e">
        <f t="shared" ca="1" si="5"/>
        <v>#N/A</v>
      </c>
      <c r="F21" t="e">
        <f t="shared" ca="1" si="5"/>
        <v>#N/A</v>
      </c>
      <c r="G21" t="e">
        <f t="shared" ca="1" si="6"/>
        <v>#N/A</v>
      </c>
      <c r="H21" t="e">
        <f t="shared" ca="1" si="7"/>
        <v>#N/A</v>
      </c>
      <c r="I21" t="e">
        <f t="shared" ca="1" si="8"/>
        <v>#N/A</v>
      </c>
      <c r="J21" t="e">
        <f t="shared" ca="1" si="9"/>
        <v>#N/A</v>
      </c>
      <c r="K21" t="e">
        <f t="shared" ca="1" si="10"/>
        <v>#N/A</v>
      </c>
      <c r="L21" t="e">
        <f t="shared" ca="1" si="11"/>
        <v>#N/A</v>
      </c>
      <c r="M21" t="e">
        <f t="shared" ca="1" si="12"/>
        <v>#N/A</v>
      </c>
      <c r="O21">
        <f ca="1">IF(LEN(C21)&gt;0,COUNTIF('Data Collection Form'!L:L,Sheet2!C21),0)</f>
        <v>0</v>
      </c>
      <c r="P21">
        <f ca="1">COUNTIFS('Data Collection Form'!$L:$L,Sheet2!$C21,'Data Collection Form'!B:B,"n")</f>
        <v>0</v>
      </c>
      <c r="Q21">
        <f ca="1">COUNTIFS('Data Collection Form'!$L:$L,Sheet2!$C21,'Data Collection Form'!C:C,"n")</f>
        <v>0</v>
      </c>
      <c r="R21">
        <f ca="1">COUNTIFS('Data Collection Form'!$L:$L,Sheet2!$C21,'Data Collection Form'!D:D,"n")</f>
        <v>0</v>
      </c>
      <c r="S21">
        <f ca="1">COUNTIFS('Data Collection Form'!$L:$L,Sheet2!$C21,'Data Collection Form'!E:E,"n")</f>
        <v>0</v>
      </c>
      <c r="T21">
        <f ca="1">COUNTIFS('Data Collection Form'!$L:$L,Sheet2!$C21,'Data Collection Form'!F:F,"n")</f>
        <v>0</v>
      </c>
      <c r="U21">
        <f ca="1">COUNTIFS('Data Collection Form'!$L:$L,Sheet2!$C21,'Data Collection Form'!G:G,"n")</f>
        <v>0</v>
      </c>
      <c r="V21">
        <f ca="1">COUNTIFS('Data Collection Form'!$L:$L,Sheet2!$C21,'Data Collection Form'!H:H,"n")</f>
        <v>0</v>
      </c>
      <c r="W21">
        <f ca="1">COUNTIFS('Data Collection Form'!$L:$L,Sheet2!$C21,'Data Collection Form'!I:I,"n")</f>
        <v>0</v>
      </c>
      <c r="X21">
        <f ca="1">COUNTIFS('Data Collection Form'!$L:$L,Sheet2!$C21,'Data Collection Form'!J:J,"n")</f>
        <v>0</v>
      </c>
      <c r="Y21">
        <f ca="1">COUNTIFS('Data Collection Form'!$L:$L,Sheet2!$C21,'Data Collection Form'!K:K,"n")</f>
        <v>0</v>
      </c>
    </row>
    <row r="22" spans="2:25" x14ac:dyDescent="0.25">
      <c r="B22">
        <f t="shared" ca="1" si="0"/>
        <v>0</v>
      </c>
      <c r="C22" s="3" t="str">
        <f t="shared" ca="1" si="14"/>
        <v/>
      </c>
      <c r="D22" t="e">
        <f t="shared" ca="1" si="4"/>
        <v>#N/A</v>
      </c>
      <c r="E22" t="e">
        <f t="shared" ca="1" si="5"/>
        <v>#N/A</v>
      </c>
      <c r="F22" t="e">
        <f t="shared" ca="1" si="5"/>
        <v>#N/A</v>
      </c>
      <c r="G22" t="e">
        <f t="shared" ca="1" si="6"/>
        <v>#N/A</v>
      </c>
      <c r="H22" t="e">
        <f t="shared" ca="1" si="7"/>
        <v>#N/A</v>
      </c>
      <c r="I22" t="e">
        <f t="shared" ca="1" si="8"/>
        <v>#N/A</v>
      </c>
      <c r="J22" t="e">
        <f t="shared" ca="1" si="9"/>
        <v>#N/A</v>
      </c>
      <c r="K22" t="e">
        <f t="shared" ca="1" si="10"/>
        <v>#N/A</v>
      </c>
      <c r="L22" t="e">
        <f t="shared" ca="1" si="11"/>
        <v>#N/A</v>
      </c>
      <c r="M22" t="e">
        <f t="shared" ca="1" si="12"/>
        <v>#N/A</v>
      </c>
      <c r="O22">
        <f ca="1">IF(LEN(C22)&gt;0,COUNTIF('Data Collection Form'!L:L,Sheet2!C22),0)</f>
        <v>0</v>
      </c>
      <c r="P22">
        <f ca="1">COUNTIFS('Data Collection Form'!$L:$L,Sheet2!$C22,'Data Collection Form'!B:B,"n")</f>
        <v>0</v>
      </c>
      <c r="Q22">
        <f ca="1">COUNTIFS('Data Collection Form'!$L:$L,Sheet2!$C22,'Data Collection Form'!C:C,"n")</f>
        <v>0</v>
      </c>
      <c r="R22">
        <f ca="1">COUNTIFS('Data Collection Form'!$L:$L,Sheet2!$C22,'Data Collection Form'!D:D,"n")</f>
        <v>0</v>
      </c>
      <c r="S22">
        <f ca="1">COUNTIFS('Data Collection Form'!$L:$L,Sheet2!$C22,'Data Collection Form'!E:E,"n")</f>
        <v>0</v>
      </c>
      <c r="T22">
        <f ca="1">COUNTIFS('Data Collection Form'!$L:$L,Sheet2!$C22,'Data Collection Form'!F:F,"n")</f>
        <v>0</v>
      </c>
      <c r="U22">
        <f ca="1">COUNTIFS('Data Collection Form'!$L:$L,Sheet2!$C22,'Data Collection Form'!G:G,"n")</f>
        <v>0</v>
      </c>
      <c r="V22">
        <f ca="1">COUNTIFS('Data Collection Form'!$L:$L,Sheet2!$C22,'Data Collection Form'!H:H,"n")</f>
        <v>0</v>
      </c>
      <c r="W22">
        <f ca="1">COUNTIFS('Data Collection Form'!$L:$L,Sheet2!$C22,'Data Collection Form'!I:I,"n")</f>
        <v>0</v>
      </c>
      <c r="X22">
        <f ca="1">COUNTIFS('Data Collection Form'!$L:$L,Sheet2!$C22,'Data Collection Form'!J:J,"n")</f>
        <v>0</v>
      </c>
      <c r="Y22">
        <f ca="1">COUNTIFS('Data Collection Form'!$L:$L,Sheet2!$C22,'Data Collection Form'!K:K,"n")</f>
        <v>0</v>
      </c>
    </row>
    <row r="23" spans="2:25" x14ac:dyDescent="0.25">
      <c r="B23">
        <f t="shared" ca="1" si="0"/>
        <v>0</v>
      </c>
      <c r="C23" s="3" t="str">
        <f t="shared" ca="1" si="14"/>
        <v/>
      </c>
      <c r="D23" t="e">
        <f t="shared" ca="1" si="4"/>
        <v>#N/A</v>
      </c>
      <c r="E23" t="e">
        <f t="shared" ca="1" si="5"/>
        <v>#N/A</v>
      </c>
      <c r="F23" t="e">
        <f t="shared" ca="1" si="5"/>
        <v>#N/A</v>
      </c>
      <c r="G23" t="e">
        <f t="shared" ca="1" si="6"/>
        <v>#N/A</v>
      </c>
      <c r="H23" t="e">
        <f t="shared" ca="1" si="7"/>
        <v>#N/A</v>
      </c>
      <c r="I23" t="e">
        <f t="shared" ca="1" si="8"/>
        <v>#N/A</v>
      </c>
      <c r="J23" t="e">
        <f t="shared" ca="1" si="9"/>
        <v>#N/A</v>
      </c>
      <c r="K23" t="e">
        <f t="shared" ca="1" si="10"/>
        <v>#N/A</v>
      </c>
      <c r="L23" t="e">
        <f t="shared" ca="1" si="11"/>
        <v>#N/A</v>
      </c>
      <c r="M23" t="e">
        <f t="shared" ca="1" si="12"/>
        <v>#N/A</v>
      </c>
      <c r="O23">
        <f ca="1">IF(LEN(C23)&gt;0,COUNTIF('Data Collection Form'!L:L,Sheet2!C23),0)</f>
        <v>0</v>
      </c>
      <c r="P23">
        <f ca="1">COUNTIFS('Data Collection Form'!$L:$L,Sheet2!$C23,'Data Collection Form'!B:B,"n")</f>
        <v>0</v>
      </c>
      <c r="Q23">
        <f ca="1">COUNTIFS('Data Collection Form'!$L:$L,Sheet2!$C23,'Data Collection Form'!C:C,"n")</f>
        <v>0</v>
      </c>
      <c r="R23">
        <f ca="1">COUNTIFS('Data Collection Form'!$L:$L,Sheet2!$C23,'Data Collection Form'!D:D,"n")</f>
        <v>0</v>
      </c>
      <c r="S23">
        <f ca="1">COUNTIFS('Data Collection Form'!$L:$L,Sheet2!$C23,'Data Collection Form'!E:E,"n")</f>
        <v>0</v>
      </c>
      <c r="T23">
        <f ca="1">COUNTIFS('Data Collection Form'!$L:$L,Sheet2!$C23,'Data Collection Form'!F:F,"n")</f>
        <v>0</v>
      </c>
      <c r="U23">
        <f ca="1">COUNTIFS('Data Collection Form'!$L:$L,Sheet2!$C23,'Data Collection Form'!G:G,"n")</f>
        <v>0</v>
      </c>
      <c r="V23">
        <f ca="1">COUNTIFS('Data Collection Form'!$L:$L,Sheet2!$C23,'Data Collection Form'!H:H,"n")</f>
        <v>0</v>
      </c>
      <c r="W23">
        <f ca="1">COUNTIFS('Data Collection Form'!$L:$L,Sheet2!$C23,'Data Collection Form'!I:I,"n")</f>
        <v>0</v>
      </c>
      <c r="X23">
        <f ca="1">COUNTIFS('Data Collection Form'!$L:$L,Sheet2!$C23,'Data Collection Form'!J:J,"n")</f>
        <v>0</v>
      </c>
      <c r="Y23">
        <f ca="1">COUNTIFS('Data Collection Form'!$L:$L,Sheet2!$C23,'Data Collection Form'!K:K,"n")</f>
        <v>0</v>
      </c>
    </row>
    <row r="24" spans="2:25" x14ac:dyDescent="0.25">
      <c r="B24">
        <f t="shared" ca="1" si="0"/>
        <v>0</v>
      </c>
      <c r="C24" s="3" t="str">
        <f t="shared" ca="1" si="14"/>
        <v/>
      </c>
      <c r="D24" t="e">
        <f t="shared" ca="1" si="4"/>
        <v>#N/A</v>
      </c>
      <c r="E24" t="e">
        <f t="shared" ca="1" si="5"/>
        <v>#N/A</v>
      </c>
      <c r="F24" t="e">
        <f t="shared" ca="1" si="5"/>
        <v>#N/A</v>
      </c>
      <c r="G24" t="e">
        <f t="shared" ca="1" si="6"/>
        <v>#N/A</v>
      </c>
      <c r="H24" t="e">
        <f t="shared" ca="1" si="7"/>
        <v>#N/A</v>
      </c>
      <c r="I24" t="e">
        <f t="shared" ca="1" si="8"/>
        <v>#N/A</v>
      </c>
      <c r="J24" t="e">
        <f t="shared" ca="1" si="9"/>
        <v>#N/A</v>
      </c>
      <c r="K24" t="e">
        <f t="shared" ca="1" si="10"/>
        <v>#N/A</v>
      </c>
      <c r="L24" t="e">
        <f t="shared" ca="1" si="11"/>
        <v>#N/A</v>
      </c>
      <c r="M24" t="e">
        <f t="shared" ca="1" si="12"/>
        <v>#N/A</v>
      </c>
      <c r="O24">
        <f ca="1">IF(LEN(C24)&gt;0,COUNTIF('Data Collection Form'!L:L,Sheet2!C24),0)</f>
        <v>0</v>
      </c>
      <c r="P24">
        <f ca="1">COUNTIFS('Data Collection Form'!$L:$L,Sheet2!$C24,'Data Collection Form'!B:B,"n")</f>
        <v>0</v>
      </c>
      <c r="Q24">
        <f ca="1">COUNTIFS('Data Collection Form'!$L:$L,Sheet2!$C24,'Data Collection Form'!C:C,"n")</f>
        <v>0</v>
      </c>
      <c r="R24">
        <f ca="1">COUNTIFS('Data Collection Form'!$L:$L,Sheet2!$C24,'Data Collection Form'!D:D,"n")</f>
        <v>0</v>
      </c>
      <c r="S24">
        <f ca="1">COUNTIFS('Data Collection Form'!$L:$L,Sheet2!$C24,'Data Collection Form'!E:E,"n")</f>
        <v>0</v>
      </c>
      <c r="T24">
        <f ca="1">COUNTIFS('Data Collection Form'!$L:$L,Sheet2!$C24,'Data Collection Form'!F:F,"n")</f>
        <v>0</v>
      </c>
      <c r="U24">
        <f ca="1">COUNTIFS('Data Collection Form'!$L:$L,Sheet2!$C24,'Data Collection Form'!G:G,"n")</f>
        <v>0</v>
      </c>
      <c r="V24">
        <f ca="1">COUNTIFS('Data Collection Form'!$L:$L,Sheet2!$C24,'Data Collection Form'!H:H,"n")</f>
        <v>0</v>
      </c>
      <c r="W24">
        <f ca="1">COUNTIFS('Data Collection Form'!$L:$L,Sheet2!$C24,'Data Collection Form'!I:I,"n")</f>
        <v>0</v>
      </c>
      <c r="X24">
        <f ca="1">COUNTIFS('Data Collection Form'!$L:$L,Sheet2!$C24,'Data Collection Form'!J:J,"n")</f>
        <v>0</v>
      </c>
      <c r="Y24">
        <f ca="1">COUNTIFS('Data Collection Form'!$L:$L,Sheet2!$C24,'Data Collection Form'!K:K,"n")</f>
        <v>0</v>
      </c>
    </row>
    <row r="25" spans="2:25" ht="14.45" x14ac:dyDescent="0.3">
      <c r="B25">
        <f t="shared" ca="1" si="0"/>
        <v>0</v>
      </c>
      <c r="C25" s="3" t="str">
        <f t="shared" ca="1" si="14"/>
        <v/>
      </c>
      <c r="D25" t="e">
        <f t="shared" ca="1" si="4"/>
        <v>#N/A</v>
      </c>
      <c r="E25" t="e">
        <f t="shared" ca="1" si="5"/>
        <v>#N/A</v>
      </c>
      <c r="F25" t="e">
        <f t="shared" ca="1" si="5"/>
        <v>#N/A</v>
      </c>
      <c r="G25" t="e">
        <f t="shared" ca="1" si="6"/>
        <v>#N/A</v>
      </c>
      <c r="H25" t="e">
        <f t="shared" ca="1" si="7"/>
        <v>#N/A</v>
      </c>
      <c r="I25" t="e">
        <f t="shared" ca="1" si="8"/>
        <v>#N/A</v>
      </c>
      <c r="J25" t="e">
        <f t="shared" ca="1" si="9"/>
        <v>#N/A</v>
      </c>
      <c r="K25" t="e">
        <f t="shared" ca="1" si="10"/>
        <v>#N/A</v>
      </c>
      <c r="L25" t="e">
        <f t="shared" ca="1" si="11"/>
        <v>#N/A</v>
      </c>
      <c r="M25" t="e">
        <f t="shared" ca="1" si="12"/>
        <v>#N/A</v>
      </c>
      <c r="O25">
        <f ca="1">IF(LEN(C25)&gt;0,COUNTIF('Data Collection Form'!L:L,Sheet2!C25),0)</f>
        <v>0</v>
      </c>
      <c r="P25">
        <f ca="1">COUNTIFS('Data Collection Form'!$L:$L,Sheet2!$C25,'Data Collection Form'!B:B,"n")</f>
        <v>0</v>
      </c>
      <c r="Q25">
        <f ca="1">COUNTIFS('Data Collection Form'!$L:$L,Sheet2!$C25,'Data Collection Form'!C:C,"n")</f>
        <v>0</v>
      </c>
      <c r="R25">
        <f ca="1">COUNTIFS('Data Collection Form'!$L:$L,Sheet2!$C25,'Data Collection Form'!D:D,"n")</f>
        <v>0</v>
      </c>
      <c r="S25">
        <f ca="1">COUNTIFS('Data Collection Form'!$L:$L,Sheet2!$C25,'Data Collection Form'!E:E,"n")</f>
        <v>0</v>
      </c>
      <c r="T25">
        <f ca="1">COUNTIFS('Data Collection Form'!$L:$L,Sheet2!$C25,'Data Collection Form'!F:F,"n")</f>
        <v>0</v>
      </c>
      <c r="U25">
        <f ca="1">COUNTIFS('Data Collection Form'!$L:$L,Sheet2!$C25,'Data Collection Form'!G:G,"n")</f>
        <v>0</v>
      </c>
      <c r="V25">
        <f ca="1">COUNTIFS('Data Collection Form'!$L:$L,Sheet2!$C25,'Data Collection Form'!H:H,"n")</f>
        <v>0</v>
      </c>
      <c r="W25">
        <f ca="1">COUNTIFS('Data Collection Form'!$L:$L,Sheet2!$C25,'Data Collection Form'!I:I,"n")</f>
        <v>0</v>
      </c>
      <c r="X25">
        <f ca="1">COUNTIFS('Data Collection Form'!$L:$L,Sheet2!$C25,'Data Collection Form'!J:J,"n")</f>
        <v>0</v>
      </c>
      <c r="Y25">
        <f ca="1">COUNTIFS('Data Collection Form'!$L:$L,Sheet2!$C25,'Data Collection Form'!K:K,"n")</f>
        <v>0</v>
      </c>
    </row>
    <row r="26" spans="2:25" ht="14.45" x14ac:dyDescent="0.3">
      <c r="B26">
        <f t="shared" ca="1" si="0"/>
        <v>0</v>
      </c>
      <c r="C26" s="3" t="str">
        <f t="shared" ca="1" si="14"/>
        <v/>
      </c>
      <c r="D26" t="e">
        <f t="shared" ca="1" si="4"/>
        <v>#N/A</v>
      </c>
      <c r="E26" t="e">
        <f t="shared" ca="1" si="5"/>
        <v>#N/A</v>
      </c>
      <c r="F26" t="e">
        <f t="shared" ca="1" si="5"/>
        <v>#N/A</v>
      </c>
      <c r="G26" t="e">
        <f t="shared" ca="1" si="6"/>
        <v>#N/A</v>
      </c>
      <c r="H26" t="e">
        <f t="shared" ca="1" si="7"/>
        <v>#N/A</v>
      </c>
      <c r="I26" t="e">
        <f t="shared" ca="1" si="8"/>
        <v>#N/A</v>
      </c>
      <c r="J26" t="e">
        <f t="shared" ca="1" si="9"/>
        <v>#N/A</v>
      </c>
      <c r="K26" t="e">
        <f t="shared" ca="1" si="10"/>
        <v>#N/A</v>
      </c>
      <c r="L26" t="e">
        <f t="shared" ca="1" si="11"/>
        <v>#N/A</v>
      </c>
      <c r="M26" t="e">
        <f t="shared" ca="1" si="12"/>
        <v>#N/A</v>
      </c>
      <c r="O26">
        <f ca="1">IF(LEN(C26)&gt;0,COUNTIF('Data Collection Form'!L:L,Sheet2!C26),0)</f>
        <v>0</v>
      </c>
      <c r="P26">
        <f ca="1">COUNTIFS('Data Collection Form'!$L:$L,Sheet2!$C26,'Data Collection Form'!B:B,"n")</f>
        <v>0</v>
      </c>
      <c r="Q26">
        <f ca="1">COUNTIFS('Data Collection Form'!$L:$L,Sheet2!$C26,'Data Collection Form'!C:C,"n")</f>
        <v>0</v>
      </c>
      <c r="R26">
        <f ca="1">COUNTIFS('Data Collection Form'!$L:$L,Sheet2!$C26,'Data Collection Form'!D:D,"n")</f>
        <v>0</v>
      </c>
      <c r="S26">
        <f ca="1">COUNTIFS('Data Collection Form'!$L:$L,Sheet2!$C26,'Data Collection Form'!E:E,"n")</f>
        <v>0</v>
      </c>
      <c r="T26">
        <f ca="1">COUNTIFS('Data Collection Form'!$L:$L,Sheet2!$C26,'Data Collection Form'!F:F,"n")</f>
        <v>0</v>
      </c>
      <c r="U26">
        <f ca="1">COUNTIFS('Data Collection Form'!$L:$L,Sheet2!$C26,'Data Collection Form'!G:G,"n")</f>
        <v>0</v>
      </c>
      <c r="V26">
        <f ca="1">COUNTIFS('Data Collection Form'!$L:$L,Sheet2!$C26,'Data Collection Form'!H:H,"n")</f>
        <v>0</v>
      </c>
      <c r="W26">
        <f ca="1">COUNTIFS('Data Collection Form'!$L:$L,Sheet2!$C26,'Data Collection Form'!I:I,"n")</f>
        <v>0</v>
      </c>
      <c r="X26">
        <f ca="1">COUNTIFS('Data Collection Form'!$L:$L,Sheet2!$C26,'Data Collection Form'!J:J,"n")</f>
        <v>0</v>
      </c>
      <c r="Y26">
        <f ca="1">COUNTIFS('Data Collection Form'!$L:$L,Sheet2!$C26,'Data Collection Form'!K:K,"n")</f>
        <v>0</v>
      </c>
    </row>
    <row r="27" spans="2:25" ht="14.45" x14ac:dyDescent="0.3">
      <c r="B27">
        <f t="shared" ca="1" si="0"/>
        <v>0</v>
      </c>
      <c r="C27" s="3" t="str">
        <f t="shared" ca="1" si="14"/>
        <v/>
      </c>
      <c r="D27" t="e">
        <f t="shared" ca="1" si="4"/>
        <v>#N/A</v>
      </c>
      <c r="E27" t="e">
        <f t="shared" ca="1" si="5"/>
        <v>#N/A</v>
      </c>
      <c r="F27" t="e">
        <f t="shared" ca="1" si="5"/>
        <v>#N/A</v>
      </c>
      <c r="G27" t="e">
        <f t="shared" ca="1" si="6"/>
        <v>#N/A</v>
      </c>
      <c r="H27" t="e">
        <f t="shared" ca="1" si="7"/>
        <v>#N/A</v>
      </c>
      <c r="I27" t="e">
        <f t="shared" ca="1" si="8"/>
        <v>#N/A</v>
      </c>
      <c r="J27" t="e">
        <f t="shared" ca="1" si="9"/>
        <v>#N/A</v>
      </c>
      <c r="K27" t="e">
        <f t="shared" ca="1" si="10"/>
        <v>#N/A</v>
      </c>
      <c r="L27" t="e">
        <f t="shared" ca="1" si="11"/>
        <v>#N/A</v>
      </c>
      <c r="M27" t="e">
        <f t="shared" ca="1" si="12"/>
        <v>#N/A</v>
      </c>
      <c r="O27">
        <f ca="1">IF(LEN(C27)&gt;0,COUNTIF('Data Collection Form'!L:L,Sheet2!C27),0)</f>
        <v>0</v>
      </c>
      <c r="P27">
        <f ca="1">COUNTIFS('Data Collection Form'!$L:$L,Sheet2!$C27,'Data Collection Form'!B:B,"n")</f>
        <v>0</v>
      </c>
      <c r="Q27">
        <f ca="1">COUNTIFS('Data Collection Form'!$L:$L,Sheet2!$C27,'Data Collection Form'!C:C,"n")</f>
        <v>0</v>
      </c>
      <c r="R27">
        <f ca="1">COUNTIFS('Data Collection Form'!$L:$L,Sheet2!$C27,'Data Collection Form'!D:D,"n")</f>
        <v>0</v>
      </c>
      <c r="S27">
        <f ca="1">COUNTIFS('Data Collection Form'!$L:$L,Sheet2!$C27,'Data Collection Form'!E:E,"n")</f>
        <v>0</v>
      </c>
      <c r="T27">
        <f ca="1">COUNTIFS('Data Collection Form'!$L:$L,Sheet2!$C27,'Data Collection Form'!F:F,"n")</f>
        <v>0</v>
      </c>
      <c r="U27">
        <f ca="1">COUNTIFS('Data Collection Form'!$L:$L,Sheet2!$C27,'Data Collection Form'!G:G,"n")</f>
        <v>0</v>
      </c>
      <c r="V27">
        <f ca="1">COUNTIFS('Data Collection Form'!$L:$L,Sheet2!$C27,'Data Collection Form'!H:H,"n")</f>
        <v>0</v>
      </c>
      <c r="W27">
        <f ca="1">COUNTIFS('Data Collection Form'!$L:$L,Sheet2!$C27,'Data Collection Form'!I:I,"n")</f>
        <v>0</v>
      </c>
      <c r="X27">
        <f ca="1">COUNTIFS('Data Collection Form'!$L:$L,Sheet2!$C27,'Data Collection Form'!J:J,"n")</f>
        <v>0</v>
      </c>
      <c r="Y27">
        <f ca="1">COUNTIFS('Data Collection Form'!$L:$L,Sheet2!$C27,'Data Collection Form'!K:K,"n")</f>
        <v>0</v>
      </c>
    </row>
    <row r="28" spans="2:25" ht="14.45" x14ac:dyDescent="0.3">
      <c r="B28">
        <f t="shared" ca="1" si="0"/>
        <v>0</v>
      </c>
      <c r="C28" s="3" t="str">
        <f t="shared" ca="1" si="14"/>
        <v/>
      </c>
      <c r="D28" t="e">
        <f t="shared" ca="1" si="4"/>
        <v>#N/A</v>
      </c>
      <c r="E28" t="e">
        <f t="shared" ca="1" si="5"/>
        <v>#N/A</v>
      </c>
      <c r="F28" t="e">
        <f t="shared" ca="1" si="5"/>
        <v>#N/A</v>
      </c>
      <c r="G28" t="e">
        <f t="shared" ca="1" si="6"/>
        <v>#N/A</v>
      </c>
      <c r="H28" t="e">
        <f t="shared" ca="1" si="7"/>
        <v>#N/A</v>
      </c>
      <c r="I28" t="e">
        <f t="shared" ca="1" si="8"/>
        <v>#N/A</v>
      </c>
      <c r="J28" t="e">
        <f t="shared" ca="1" si="9"/>
        <v>#N/A</v>
      </c>
      <c r="K28" t="e">
        <f t="shared" ca="1" si="10"/>
        <v>#N/A</v>
      </c>
      <c r="L28" t="e">
        <f t="shared" ca="1" si="11"/>
        <v>#N/A</v>
      </c>
      <c r="M28" t="e">
        <f t="shared" ca="1" si="12"/>
        <v>#N/A</v>
      </c>
      <c r="O28">
        <f ca="1">IF(LEN(C28)&gt;0,COUNTIF('Data Collection Form'!L:L,Sheet2!C28),0)</f>
        <v>0</v>
      </c>
      <c r="P28">
        <f ca="1">COUNTIFS('Data Collection Form'!$L:$L,Sheet2!$C28,'Data Collection Form'!B:B,"n")</f>
        <v>0</v>
      </c>
      <c r="Q28">
        <f ca="1">COUNTIFS('Data Collection Form'!$L:$L,Sheet2!$C28,'Data Collection Form'!C:C,"n")</f>
        <v>0</v>
      </c>
      <c r="R28">
        <f ca="1">COUNTIFS('Data Collection Form'!$L:$L,Sheet2!$C28,'Data Collection Form'!D:D,"n")</f>
        <v>0</v>
      </c>
      <c r="S28">
        <f ca="1">COUNTIFS('Data Collection Form'!$L:$L,Sheet2!$C28,'Data Collection Form'!E:E,"n")</f>
        <v>0</v>
      </c>
      <c r="T28">
        <f ca="1">COUNTIFS('Data Collection Form'!$L:$L,Sheet2!$C28,'Data Collection Form'!F:F,"n")</f>
        <v>0</v>
      </c>
      <c r="U28">
        <f ca="1">COUNTIFS('Data Collection Form'!$L:$L,Sheet2!$C28,'Data Collection Form'!G:G,"n")</f>
        <v>0</v>
      </c>
      <c r="V28">
        <f ca="1">COUNTIFS('Data Collection Form'!$L:$L,Sheet2!$C28,'Data Collection Form'!H:H,"n")</f>
        <v>0</v>
      </c>
      <c r="W28">
        <f ca="1">COUNTIFS('Data Collection Form'!$L:$L,Sheet2!$C28,'Data Collection Form'!I:I,"n")</f>
        <v>0</v>
      </c>
      <c r="X28">
        <f ca="1">COUNTIFS('Data Collection Form'!$L:$L,Sheet2!$C28,'Data Collection Form'!J:J,"n")</f>
        <v>0</v>
      </c>
      <c r="Y28">
        <f ca="1">COUNTIFS('Data Collection Form'!$L:$L,Sheet2!$C28,'Data Collection Form'!K:K,"n")</f>
        <v>0</v>
      </c>
    </row>
    <row r="29" spans="2:25" ht="14.45" x14ac:dyDescent="0.3">
      <c r="B29">
        <f t="shared" ca="1" si="0"/>
        <v>0</v>
      </c>
      <c r="C29" s="3" t="str">
        <f t="shared" ca="1" si="14"/>
        <v/>
      </c>
      <c r="D29" t="e">
        <f t="shared" ca="1" si="4"/>
        <v>#N/A</v>
      </c>
      <c r="E29" t="e">
        <f t="shared" ca="1" si="5"/>
        <v>#N/A</v>
      </c>
      <c r="F29" t="e">
        <f t="shared" ca="1" si="5"/>
        <v>#N/A</v>
      </c>
      <c r="G29" t="e">
        <f t="shared" ca="1" si="6"/>
        <v>#N/A</v>
      </c>
      <c r="H29" t="e">
        <f t="shared" ca="1" si="7"/>
        <v>#N/A</v>
      </c>
      <c r="I29" t="e">
        <f t="shared" ca="1" si="8"/>
        <v>#N/A</v>
      </c>
      <c r="J29" t="e">
        <f t="shared" ca="1" si="9"/>
        <v>#N/A</v>
      </c>
      <c r="K29" t="e">
        <f t="shared" ca="1" si="10"/>
        <v>#N/A</v>
      </c>
      <c r="L29" t="e">
        <f t="shared" ca="1" si="11"/>
        <v>#N/A</v>
      </c>
      <c r="M29" t="e">
        <f t="shared" ca="1" si="12"/>
        <v>#N/A</v>
      </c>
      <c r="O29">
        <f ca="1">IF(LEN(C29)&gt;0,COUNTIF('Data Collection Form'!L:L,Sheet2!C29),0)</f>
        <v>0</v>
      </c>
      <c r="P29">
        <f ca="1">COUNTIFS('Data Collection Form'!$L:$L,Sheet2!$C29,'Data Collection Form'!B:B,"n")</f>
        <v>0</v>
      </c>
      <c r="Q29">
        <f ca="1">COUNTIFS('Data Collection Form'!$L:$L,Sheet2!$C29,'Data Collection Form'!C:C,"n")</f>
        <v>0</v>
      </c>
      <c r="R29">
        <f ca="1">COUNTIFS('Data Collection Form'!$L:$L,Sheet2!$C29,'Data Collection Form'!D:D,"n")</f>
        <v>0</v>
      </c>
      <c r="S29">
        <f ca="1">COUNTIFS('Data Collection Form'!$L:$L,Sheet2!$C29,'Data Collection Form'!E:E,"n")</f>
        <v>0</v>
      </c>
      <c r="T29">
        <f ca="1">COUNTIFS('Data Collection Form'!$L:$L,Sheet2!$C29,'Data Collection Form'!F:F,"n")</f>
        <v>0</v>
      </c>
      <c r="U29">
        <f ca="1">COUNTIFS('Data Collection Form'!$L:$L,Sheet2!$C29,'Data Collection Form'!G:G,"n")</f>
        <v>0</v>
      </c>
      <c r="V29">
        <f ca="1">COUNTIFS('Data Collection Form'!$L:$L,Sheet2!$C29,'Data Collection Form'!H:H,"n")</f>
        <v>0</v>
      </c>
      <c r="W29">
        <f ca="1">COUNTIFS('Data Collection Form'!$L:$L,Sheet2!$C29,'Data Collection Form'!I:I,"n")</f>
        <v>0</v>
      </c>
      <c r="X29">
        <f ca="1">COUNTIFS('Data Collection Form'!$L:$L,Sheet2!$C29,'Data Collection Form'!J:J,"n")</f>
        <v>0</v>
      </c>
      <c r="Y29">
        <f ca="1">COUNTIFS('Data Collection Form'!$L:$L,Sheet2!$C29,'Data Collection Form'!K:K,"n")</f>
        <v>0</v>
      </c>
    </row>
    <row r="30" spans="2:25" ht="14.45" x14ac:dyDescent="0.3">
      <c r="B30">
        <f t="shared" ca="1" si="0"/>
        <v>0</v>
      </c>
      <c r="C30" s="3" t="str">
        <f t="shared" ca="1" si="14"/>
        <v/>
      </c>
      <c r="D30" t="e">
        <f t="shared" ca="1" si="4"/>
        <v>#N/A</v>
      </c>
      <c r="E30" t="e">
        <f t="shared" ca="1" si="5"/>
        <v>#N/A</v>
      </c>
      <c r="F30" t="e">
        <f t="shared" ca="1" si="5"/>
        <v>#N/A</v>
      </c>
      <c r="G30" t="e">
        <f t="shared" ca="1" si="6"/>
        <v>#N/A</v>
      </c>
      <c r="H30" t="e">
        <f t="shared" ca="1" si="7"/>
        <v>#N/A</v>
      </c>
      <c r="I30" t="e">
        <f t="shared" ca="1" si="8"/>
        <v>#N/A</v>
      </c>
      <c r="J30" t="e">
        <f t="shared" ca="1" si="9"/>
        <v>#N/A</v>
      </c>
      <c r="K30" t="e">
        <f t="shared" ca="1" si="10"/>
        <v>#N/A</v>
      </c>
      <c r="L30" t="e">
        <f t="shared" ca="1" si="11"/>
        <v>#N/A</v>
      </c>
      <c r="M30" t="e">
        <f t="shared" ca="1" si="12"/>
        <v>#N/A</v>
      </c>
      <c r="O30">
        <f ca="1">IF(LEN(C30)&gt;0,COUNTIF('Data Collection Form'!L:L,Sheet2!C30),0)</f>
        <v>0</v>
      </c>
      <c r="P30">
        <f ca="1">COUNTIFS('Data Collection Form'!$L:$L,Sheet2!$C30,'Data Collection Form'!B:B,"n")</f>
        <v>0</v>
      </c>
      <c r="Q30">
        <f ca="1">COUNTIFS('Data Collection Form'!$L:$L,Sheet2!$C30,'Data Collection Form'!C:C,"n")</f>
        <v>0</v>
      </c>
      <c r="R30">
        <f ca="1">COUNTIFS('Data Collection Form'!$L:$L,Sheet2!$C30,'Data Collection Form'!D:D,"n")</f>
        <v>0</v>
      </c>
      <c r="S30">
        <f ca="1">COUNTIFS('Data Collection Form'!$L:$L,Sheet2!$C30,'Data Collection Form'!E:E,"n")</f>
        <v>0</v>
      </c>
      <c r="T30">
        <f ca="1">COUNTIFS('Data Collection Form'!$L:$L,Sheet2!$C30,'Data Collection Form'!F:F,"n")</f>
        <v>0</v>
      </c>
      <c r="U30">
        <f ca="1">COUNTIFS('Data Collection Form'!$L:$L,Sheet2!$C30,'Data Collection Form'!G:G,"n")</f>
        <v>0</v>
      </c>
      <c r="V30">
        <f ca="1">COUNTIFS('Data Collection Form'!$L:$L,Sheet2!$C30,'Data Collection Form'!H:H,"n")</f>
        <v>0</v>
      </c>
      <c r="W30">
        <f ca="1">COUNTIFS('Data Collection Form'!$L:$L,Sheet2!$C30,'Data Collection Form'!I:I,"n")</f>
        <v>0</v>
      </c>
      <c r="X30">
        <f ca="1">COUNTIFS('Data Collection Form'!$L:$L,Sheet2!$C30,'Data Collection Form'!J:J,"n")</f>
        <v>0</v>
      </c>
      <c r="Y30">
        <f ca="1">COUNTIFS('Data Collection Form'!$L:$L,Sheet2!$C30,'Data Collection Form'!K:K,"n")</f>
        <v>0</v>
      </c>
    </row>
    <row r="31" spans="2:25" ht="14.45" x14ac:dyDescent="0.3">
      <c r="B31">
        <f t="shared" ca="1" si="0"/>
        <v>0</v>
      </c>
      <c r="C31" s="3" t="str">
        <f t="shared" ca="1" si="14"/>
        <v/>
      </c>
      <c r="D31" t="e">
        <f t="shared" ca="1" si="4"/>
        <v>#N/A</v>
      </c>
      <c r="E31" t="e">
        <f t="shared" ca="1" si="5"/>
        <v>#N/A</v>
      </c>
      <c r="F31" t="e">
        <f t="shared" ca="1" si="5"/>
        <v>#N/A</v>
      </c>
      <c r="G31" t="e">
        <f t="shared" ca="1" si="6"/>
        <v>#N/A</v>
      </c>
      <c r="H31" t="e">
        <f t="shared" ca="1" si="7"/>
        <v>#N/A</v>
      </c>
      <c r="I31" t="e">
        <f t="shared" ca="1" si="8"/>
        <v>#N/A</v>
      </c>
      <c r="J31" t="e">
        <f t="shared" ca="1" si="9"/>
        <v>#N/A</v>
      </c>
      <c r="K31" t="e">
        <f t="shared" ca="1" si="10"/>
        <v>#N/A</v>
      </c>
      <c r="L31" t="e">
        <f t="shared" ca="1" si="11"/>
        <v>#N/A</v>
      </c>
      <c r="M31" t="e">
        <f t="shared" ca="1" si="12"/>
        <v>#N/A</v>
      </c>
      <c r="O31">
        <f ca="1">IF(LEN(C31)&gt;0,COUNTIF('Data Collection Form'!L:L,Sheet2!C31),0)</f>
        <v>0</v>
      </c>
      <c r="P31">
        <f ca="1">COUNTIFS('Data Collection Form'!$L:$L,Sheet2!$C31,'Data Collection Form'!B:B,"n")</f>
        <v>0</v>
      </c>
      <c r="Q31">
        <f ca="1">COUNTIFS('Data Collection Form'!$L:$L,Sheet2!$C31,'Data Collection Form'!C:C,"n")</f>
        <v>0</v>
      </c>
      <c r="R31">
        <f ca="1">COUNTIFS('Data Collection Form'!$L:$L,Sheet2!$C31,'Data Collection Form'!D:D,"n")</f>
        <v>0</v>
      </c>
      <c r="S31">
        <f ca="1">COUNTIFS('Data Collection Form'!$L:$L,Sheet2!$C31,'Data Collection Form'!E:E,"n")</f>
        <v>0</v>
      </c>
      <c r="T31">
        <f ca="1">COUNTIFS('Data Collection Form'!$L:$L,Sheet2!$C31,'Data Collection Form'!F:F,"n")</f>
        <v>0</v>
      </c>
      <c r="U31">
        <f ca="1">COUNTIFS('Data Collection Form'!$L:$L,Sheet2!$C31,'Data Collection Form'!G:G,"n")</f>
        <v>0</v>
      </c>
      <c r="V31">
        <f ca="1">COUNTIFS('Data Collection Form'!$L:$L,Sheet2!$C31,'Data Collection Form'!H:H,"n")</f>
        <v>0</v>
      </c>
      <c r="W31">
        <f ca="1">COUNTIFS('Data Collection Form'!$L:$L,Sheet2!$C31,'Data Collection Form'!I:I,"n")</f>
        <v>0</v>
      </c>
      <c r="X31">
        <f ca="1">COUNTIFS('Data Collection Form'!$L:$L,Sheet2!$C31,'Data Collection Form'!J:J,"n")</f>
        <v>0</v>
      </c>
      <c r="Y31">
        <f ca="1">COUNTIFS('Data Collection Form'!$L:$L,Sheet2!$C31,'Data Collection Form'!K:K,"n")</f>
        <v>0</v>
      </c>
    </row>
    <row r="32" spans="2:25" ht="14.45" x14ac:dyDescent="0.3">
      <c r="B32">
        <f t="shared" ca="1" si="0"/>
        <v>0</v>
      </c>
      <c r="C32" s="3" t="str">
        <f t="shared" ca="1" si="14"/>
        <v/>
      </c>
      <c r="D32" t="e">
        <f t="shared" ca="1" si="4"/>
        <v>#N/A</v>
      </c>
      <c r="E32" t="e">
        <f t="shared" ca="1" si="5"/>
        <v>#N/A</v>
      </c>
      <c r="F32" t="e">
        <f t="shared" ca="1" si="5"/>
        <v>#N/A</v>
      </c>
      <c r="G32" t="e">
        <f t="shared" ca="1" si="6"/>
        <v>#N/A</v>
      </c>
      <c r="H32" t="e">
        <f t="shared" ca="1" si="7"/>
        <v>#N/A</v>
      </c>
      <c r="I32" t="e">
        <f t="shared" ca="1" si="8"/>
        <v>#N/A</v>
      </c>
      <c r="J32" t="e">
        <f t="shared" ca="1" si="9"/>
        <v>#N/A</v>
      </c>
      <c r="K32" t="e">
        <f t="shared" ca="1" si="10"/>
        <v>#N/A</v>
      </c>
      <c r="L32" t="e">
        <f t="shared" ca="1" si="11"/>
        <v>#N/A</v>
      </c>
      <c r="M32" t="e">
        <f t="shared" ca="1" si="12"/>
        <v>#N/A</v>
      </c>
      <c r="O32">
        <f ca="1">IF(LEN(C32)&gt;0,COUNTIF('Data Collection Form'!L:L,Sheet2!C32),0)</f>
        <v>0</v>
      </c>
      <c r="P32">
        <f ca="1">COUNTIFS('Data Collection Form'!$L:$L,Sheet2!$C32,'Data Collection Form'!B:B,"n")</f>
        <v>0</v>
      </c>
      <c r="Q32">
        <f ca="1">COUNTIFS('Data Collection Form'!$L:$L,Sheet2!$C32,'Data Collection Form'!C:C,"n")</f>
        <v>0</v>
      </c>
      <c r="R32">
        <f ca="1">COUNTIFS('Data Collection Form'!$L:$L,Sheet2!$C32,'Data Collection Form'!D:D,"n")</f>
        <v>0</v>
      </c>
      <c r="S32">
        <f ca="1">COUNTIFS('Data Collection Form'!$L:$L,Sheet2!$C32,'Data Collection Form'!E:E,"n")</f>
        <v>0</v>
      </c>
      <c r="T32">
        <f ca="1">COUNTIFS('Data Collection Form'!$L:$L,Sheet2!$C32,'Data Collection Form'!F:F,"n")</f>
        <v>0</v>
      </c>
      <c r="U32">
        <f ca="1">COUNTIFS('Data Collection Form'!$L:$L,Sheet2!$C32,'Data Collection Form'!G:G,"n")</f>
        <v>0</v>
      </c>
      <c r="V32">
        <f ca="1">COUNTIFS('Data Collection Form'!$L:$L,Sheet2!$C32,'Data Collection Form'!H:H,"n")</f>
        <v>0</v>
      </c>
      <c r="W32">
        <f ca="1">COUNTIFS('Data Collection Form'!$L:$L,Sheet2!$C32,'Data Collection Form'!I:I,"n")</f>
        <v>0</v>
      </c>
      <c r="X32">
        <f ca="1">COUNTIFS('Data Collection Form'!$L:$L,Sheet2!$C32,'Data Collection Form'!J:J,"n")</f>
        <v>0</v>
      </c>
      <c r="Y32">
        <f ca="1">COUNTIFS('Data Collection Form'!$L:$L,Sheet2!$C32,'Data Collection Form'!K:K,"n")</f>
        <v>0</v>
      </c>
    </row>
    <row r="33" spans="2:25" ht="14.45" x14ac:dyDescent="0.3">
      <c r="B33">
        <f t="shared" ca="1" si="0"/>
        <v>0</v>
      </c>
      <c r="C33" s="3" t="str">
        <f t="shared" ca="1" si="14"/>
        <v/>
      </c>
      <c r="D33" t="e">
        <f t="shared" ca="1" si="4"/>
        <v>#N/A</v>
      </c>
      <c r="E33" t="e">
        <f t="shared" ca="1" si="5"/>
        <v>#N/A</v>
      </c>
      <c r="F33" t="e">
        <f t="shared" ca="1" si="5"/>
        <v>#N/A</v>
      </c>
      <c r="G33" t="e">
        <f t="shared" ca="1" si="6"/>
        <v>#N/A</v>
      </c>
      <c r="H33" t="e">
        <f t="shared" ca="1" si="7"/>
        <v>#N/A</v>
      </c>
      <c r="I33" t="e">
        <f t="shared" ca="1" si="8"/>
        <v>#N/A</v>
      </c>
      <c r="J33" t="e">
        <f t="shared" ca="1" si="9"/>
        <v>#N/A</v>
      </c>
      <c r="K33" t="e">
        <f t="shared" ca="1" si="10"/>
        <v>#N/A</v>
      </c>
      <c r="L33" t="e">
        <f t="shared" ca="1" si="11"/>
        <v>#N/A</v>
      </c>
      <c r="M33" t="e">
        <f t="shared" ca="1" si="12"/>
        <v>#N/A</v>
      </c>
      <c r="O33">
        <f ca="1">IF(LEN(C33)&gt;0,COUNTIF('Data Collection Form'!L:L,Sheet2!C33),0)</f>
        <v>0</v>
      </c>
      <c r="P33">
        <f ca="1">COUNTIFS('Data Collection Form'!$L:$L,Sheet2!$C33,'Data Collection Form'!B:B,"n")</f>
        <v>0</v>
      </c>
      <c r="Q33">
        <f ca="1">COUNTIFS('Data Collection Form'!$L:$L,Sheet2!$C33,'Data Collection Form'!C:C,"n")</f>
        <v>0</v>
      </c>
      <c r="R33">
        <f ca="1">COUNTIFS('Data Collection Form'!$L:$L,Sheet2!$C33,'Data Collection Form'!D:D,"n")</f>
        <v>0</v>
      </c>
      <c r="S33">
        <f ca="1">COUNTIFS('Data Collection Form'!$L:$L,Sheet2!$C33,'Data Collection Form'!E:E,"n")</f>
        <v>0</v>
      </c>
      <c r="T33">
        <f ca="1">COUNTIFS('Data Collection Form'!$L:$L,Sheet2!$C33,'Data Collection Form'!F:F,"n")</f>
        <v>0</v>
      </c>
      <c r="U33">
        <f ca="1">COUNTIFS('Data Collection Form'!$L:$L,Sheet2!$C33,'Data Collection Form'!G:G,"n")</f>
        <v>0</v>
      </c>
      <c r="V33">
        <f ca="1">COUNTIFS('Data Collection Form'!$L:$L,Sheet2!$C33,'Data Collection Form'!H:H,"n")</f>
        <v>0</v>
      </c>
      <c r="W33">
        <f ca="1">COUNTIFS('Data Collection Form'!$L:$L,Sheet2!$C33,'Data Collection Form'!I:I,"n")</f>
        <v>0</v>
      </c>
      <c r="X33">
        <f ca="1">COUNTIFS('Data Collection Form'!$L:$L,Sheet2!$C33,'Data Collection Form'!J:J,"n")</f>
        <v>0</v>
      </c>
      <c r="Y33">
        <f ca="1">COUNTIFS('Data Collection Form'!$L:$L,Sheet2!$C33,'Data Collection Form'!K:K,"n")</f>
        <v>0</v>
      </c>
    </row>
    <row r="34" spans="2:25" ht="14.45" x14ac:dyDescent="0.3">
      <c r="B34">
        <f t="shared" ref="B34:B50" ca="1" si="15">IF(ISNUMBER(C34),1,0)</f>
        <v>0</v>
      </c>
      <c r="C34" s="3" t="str">
        <f t="shared" ca="1" si="14"/>
        <v/>
      </c>
      <c r="D34" t="e">
        <f t="shared" ca="1" si="4"/>
        <v>#N/A</v>
      </c>
      <c r="E34" t="e">
        <f t="shared" ca="1" si="5"/>
        <v>#N/A</v>
      </c>
      <c r="F34" t="e">
        <f t="shared" ca="1" si="5"/>
        <v>#N/A</v>
      </c>
      <c r="G34" t="e">
        <f t="shared" ca="1" si="6"/>
        <v>#N/A</v>
      </c>
      <c r="H34" t="e">
        <f t="shared" ca="1" si="7"/>
        <v>#N/A</v>
      </c>
      <c r="I34" t="e">
        <f t="shared" ca="1" si="8"/>
        <v>#N/A</v>
      </c>
      <c r="J34" t="e">
        <f t="shared" ca="1" si="9"/>
        <v>#N/A</v>
      </c>
      <c r="K34" t="e">
        <f t="shared" ca="1" si="10"/>
        <v>#N/A</v>
      </c>
      <c r="L34" t="e">
        <f t="shared" ca="1" si="11"/>
        <v>#N/A</v>
      </c>
      <c r="M34" t="e">
        <f t="shared" ca="1" si="12"/>
        <v>#N/A</v>
      </c>
      <c r="O34">
        <f ca="1">IF(LEN(C34)&gt;0,COUNTIF('Data Collection Form'!L:L,Sheet2!C34),0)</f>
        <v>0</v>
      </c>
      <c r="P34">
        <f ca="1">COUNTIFS('Data Collection Form'!$L:$L,Sheet2!$C34,'Data Collection Form'!B:B,"n")</f>
        <v>0</v>
      </c>
      <c r="Q34">
        <f ca="1">COUNTIFS('Data Collection Form'!$L:$L,Sheet2!$C34,'Data Collection Form'!C:C,"n")</f>
        <v>0</v>
      </c>
      <c r="R34">
        <f ca="1">COUNTIFS('Data Collection Form'!$L:$L,Sheet2!$C34,'Data Collection Form'!D:D,"n")</f>
        <v>0</v>
      </c>
      <c r="S34">
        <f ca="1">COUNTIFS('Data Collection Form'!$L:$L,Sheet2!$C34,'Data Collection Form'!E:E,"n")</f>
        <v>0</v>
      </c>
      <c r="T34">
        <f ca="1">COUNTIFS('Data Collection Form'!$L:$L,Sheet2!$C34,'Data Collection Form'!F:F,"n")</f>
        <v>0</v>
      </c>
      <c r="U34">
        <f ca="1">COUNTIFS('Data Collection Form'!$L:$L,Sheet2!$C34,'Data Collection Form'!G:G,"n")</f>
        <v>0</v>
      </c>
      <c r="V34">
        <f ca="1">COUNTIFS('Data Collection Form'!$L:$L,Sheet2!$C34,'Data Collection Form'!H:H,"n")</f>
        <v>0</v>
      </c>
      <c r="W34">
        <f ca="1">COUNTIFS('Data Collection Form'!$L:$L,Sheet2!$C34,'Data Collection Form'!I:I,"n")</f>
        <v>0</v>
      </c>
      <c r="X34">
        <f ca="1">COUNTIFS('Data Collection Form'!$L:$L,Sheet2!$C34,'Data Collection Form'!J:J,"n")</f>
        <v>0</v>
      </c>
      <c r="Y34">
        <f ca="1">COUNTIFS('Data Collection Form'!$L:$L,Sheet2!$C34,'Data Collection Form'!K:K,"n")</f>
        <v>0</v>
      </c>
    </row>
    <row r="35" spans="2:25" x14ac:dyDescent="0.25">
      <c r="B35">
        <f t="shared" ca="1" si="15"/>
        <v>0</v>
      </c>
      <c r="C35" s="3" t="str">
        <f t="shared" ca="1" si="14"/>
        <v/>
      </c>
      <c r="D35" t="e">
        <f t="shared" ca="1" si="4"/>
        <v>#N/A</v>
      </c>
      <c r="E35" t="e">
        <f t="shared" ca="1" si="5"/>
        <v>#N/A</v>
      </c>
      <c r="F35" t="e">
        <f t="shared" ca="1" si="5"/>
        <v>#N/A</v>
      </c>
      <c r="G35" t="e">
        <f t="shared" ca="1" si="6"/>
        <v>#N/A</v>
      </c>
      <c r="H35" t="e">
        <f t="shared" ca="1" si="7"/>
        <v>#N/A</v>
      </c>
      <c r="I35" t="e">
        <f t="shared" ca="1" si="8"/>
        <v>#N/A</v>
      </c>
      <c r="J35" t="e">
        <f t="shared" ca="1" si="9"/>
        <v>#N/A</v>
      </c>
      <c r="K35" t="e">
        <f t="shared" ca="1" si="10"/>
        <v>#N/A</v>
      </c>
      <c r="L35" t="e">
        <f t="shared" ca="1" si="11"/>
        <v>#N/A</v>
      </c>
      <c r="M35" t="e">
        <f t="shared" ca="1" si="12"/>
        <v>#N/A</v>
      </c>
      <c r="O35">
        <f ca="1">IF(LEN(C35)&gt;0,COUNTIF('Data Collection Form'!L:L,Sheet2!C35),0)</f>
        <v>0</v>
      </c>
      <c r="P35">
        <f ca="1">COUNTIFS('Data Collection Form'!$L:$L,Sheet2!$C35,'Data Collection Form'!B:B,"n")</f>
        <v>0</v>
      </c>
      <c r="Q35">
        <f ca="1">COUNTIFS('Data Collection Form'!$L:$L,Sheet2!$C35,'Data Collection Form'!C:C,"n")</f>
        <v>0</v>
      </c>
      <c r="R35">
        <f ca="1">COUNTIFS('Data Collection Form'!$L:$L,Sheet2!$C35,'Data Collection Form'!D:D,"n")</f>
        <v>0</v>
      </c>
      <c r="S35">
        <f ca="1">COUNTIFS('Data Collection Form'!$L:$L,Sheet2!$C35,'Data Collection Form'!E:E,"n")</f>
        <v>0</v>
      </c>
      <c r="T35">
        <f ca="1">COUNTIFS('Data Collection Form'!$L:$L,Sheet2!$C35,'Data Collection Form'!F:F,"n")</f>
        <v>0</v>
      </c>
      <c r="U35">
        <f ca="1">COUNTIFS('Data Collection Form'!$L:$L,Sheet2!$C35,'Data Collection Form'!G:G,"n")</f>
        <v>0</v>
      </c>
      <c r="V35">
        <f ca="1">COUNTIFS('Data Collection Form'!$L:$L,Sheet2!$C35,'Data Collection Form'!H:H,"n")</f>
        <v>0</v>
      </c>
      <c r="W35">
        <f ca="1">COUNTIFS('Data Collection Form'!$L:$L,Sheet2!$C35,'Data Collection Form'!I:I,"n")</f>
        <v>0</v>
      </c>
      <c r="X35">
        <f ca="1">COUNTIFS('Data Collection Form'!$L:$L,Sheet2!$C35,'Data Collection Form'!J:J,"n")</f>
        <v>0</v>
      </c>
      <c r="Y35">
        <f ca="1">COUNTIFS('Data Collection Form'!$L:$L,Sheet2!$C35,'Data Collection Form'!K:K,"n")</f>
        <v>0</v>
      </c>
    </row>
    <row r="36" spans="2:25" x14ac:dyDescent="0.25">
      <c r="B36">
        <f t="shared" ca="1" si="15"/>
        <v>0</v>
      </c>
      <c r="C36" s="3" t="str">
        <f t="shared" ca="1" si="14"/>
        <v/>
      </c>
      <c r="D36" t="e">
        <f t="shared" ca="1" si="4"/>
        <v>#N/A</v>
      </c>
      <c r="E36" t="e">
        <f t="shared" ca="1" si="5"/>
        <v>#N/A</v>
      </c>
      <c r="F36" t="e">
        <f t="shared" ca="1" si="5"/>
        <v>#N/A</v>
      </c>
      <c r="G36" t="e">
        <f t="shared" ca="1" si="6"/>
        <v>#N/A</v>
      </c>
      <c r="H36" t="e">
        <f t="shared" ca="1" si="7"/>
        <v>#N/A</v>
      </c>
      <c r="I36" t="e">
        <f t="shared" ca="1" si="8"/>
        <v>#N/A</v>
      </c>
      <c r="J36" t="e">
        <f t="shared" ca="1" si="9"/>
        <v>#N/A</v>
      </c>
      <c r="K36" t="e">
        <f t="shared" ca="1" si="10"/>
        <v>#N/A</v>
      </c>
      <c r="L36" t="e">
        <f t="shared" ca="1" si="11"/>
        <v>#N/A</v>
      </c>
      <c r="M36" t="e">
        <f t="shared" ca="1" si="12"/>
        <v>#N/A</v>
      </c>
      <c r="O36">
        <f ca="1">IF(LEN(C36)&gt;0,COUNTIF('Data Collection Form'!L:L,Sheet2!C36),0)</f>
        <v>0</v>
      </c>
      <c r="P36">
        <f ca="1">COUNTIFS('Data Collection Form'!$L:$L,Sheet2!$C36,'Data Collection Form'!B:B,"n")</f>
        <v>0</v>
      </c>
      <c r="Q36">
        <f ca="1">COUNTIFS('Data Collection Form'!$L:$L,Sheet2!$C36,'Data Collection Form'!C:C,"n")</f>
        <v>0</v>
      </c>
      <c r="R36">
        <f ca="1">COUNTIFS('Data Collection Form'!$L:$L,Sheet2!$C36,'Data Collection Form'!D:D,"n")</f>
        <v>0</v>
      </c>
      <c r="S36">
        <f ca="1">COUNTIFS('Data Collection Form'!$L:$L,Sheet2!$C36,'Data Collection Form'!E:E,"n")</f>
        <v>0</v>
      </c>
      <c r="T36">
        <f ca="1">COUNTIFS('Data Collection Form'!$L:$L,Sheet2!$C36,'Data Collection Form'!F:F,"n")</f>
        <v>0</v>
      </c>
      <c r="U36">
        <f ca="1">COUNTIFS('Data Collection Form'!$L:$L,Sheet2!$C36,'Data Collection Form'!G:G,"n")</f>
        <v>0</v>
      </c>
      <c r="V36">
        <f ca="1">COUNTIFS('Data Collection Form'!$L:$L,Sheet2!$C36,'Data Collection Form'!H:H,"n")</f>
        <v>0</v>
      </c>
      <c r="W36">
        <f ca="1">COUNTIFS('Data Collection Form'!$L:$L,Sheet2!$C36,'Data Collection Form'!I:I,"n")</f>
        <v>0</v>
      </c>
      <c r="X36">
        <f ca="1">COUNTIFS('Data Collection Form'!$L:$L,Sheet2!$C36,'Data Collection Form'!J:J,"n")</f>
        <v>0</v>
      </c>
      <c r="Y36">
        <f ca="1">COUNTIFS('Data Collection Form'!$L:$L,Sheet2!$C36,'Data Collection Form'!K:K,"n")</f>
        <v>0</v>
      </c>
    </row>
    <row r="37" spans="2:25" x14ac:dyDescent="0.25">
      <c r="B37">
        <f t="shared" ca="1" si="15"/>
        <v>0</v>
      </c>
      <c r="C37" s="3" t="str">
        <f t="shared" ca="1" si="14"/>
        <v/>
      </c>
      <c r="D37" t="e">
        <f t="shared" ca="1" si="4"/>
        <v>#N/A</v>
      </c>
      <c r="E37" t="e">
        <f t="shared" ca="1" si="5"/>
        <v>#N/A</v>
      </c>
      <c r="F37" t="e">
        <f t="shared" ca="1" si="5"/>
        <v>#N/A</v>
      </c>
      <c r="G37" t="e">
        <f t="shared" ca="1" si="6"/>
        <v>#N/A</v>
      </c>
      <c r="H37" t="e">
        <f t="shared" ca="1" si="7"/>
        <v>#N/A</v>
      </c>
      <c r="I37" t="e">
        <f t="shared" ca="1" si="8"/>
        <v>#N/A</v>
      </c>
      <c r="J37" t="e">
        <f t="shared" ca="1" si="9"/>
        <v>#N/A</v>
      </c>
      <c r="K37" t="e">
        <f t="shared" ca="1" si="10"/>
        <v>#N/A</v>
      </c>
      <c r="L37" t="e">
        <f t="shared" ca="1" si="11"/>
        <v>#N/A</v>
      </c>
      <c r="M37" t="e">
        <f t="shared" ca="1" si="12"/>
        <v>#N/A</v>
      </c>
      <c r="O37">
        <f ca="1">IF(LEN(C37)&gt;0,COUNTIF('Data Collection Form'!L:L,Sheet2!C37),0)</f>
        <v>0</v>
      </c>
      <c r="P37">
        <f ca="1">COUNTIFS('Data Collection Form'!$L:$L,Sheet2!$C37,'Data Collection Form'!B:B,"n")</f>
        <v>0</v>
      </c>
      <c r="Q37">
        <f ca="1">COUNTIFS('Data Collection Form'!$L:$L,Sheet2!$C37,'Data Collection Form'!C:C,"n")</f>
        <v>0</v>
      </c>
      <c r="R37">
        <f ca="1">COUNTIFS('Data Collection Form'!$L:$L,Sheet2!$C37,'Data Collection Form'!D:D,"n")</f>
        <v>0</v>
      </c>
      <c r="S37">
        <f ca="1">COUNTIFS('Data Collection Form'!$L:$L,Sheet2!$C37,'Data Collection Form'!E:E,"n")</f>
        <v>0</v>
      </c>
      <c r="T37">
        <f ca="1">COUNTIFS('Data Collection Form'!$L:$L,Sheet2!$C37,'Data Collection Form'!F:F,"n")</f>
        <v>0</v>
      </c>
      <c r="U37">
        <f ca="1">COUNTIFS('Data Collection Form'!$L:$L,Sheet2!$C37,'Data Collection Form'!G:G,"n")</f>
        <v>0</v>
      </c>
      <c r="V37">
        <f ca="1">COUNTIFS('Data Collection Form'!$L:$L,Sheet2!$C37,'Data Collection Form'!H:H,"n")</f>
        <v>0</v>
      </c>
      <c r="W37">
        <f ca="1">COUNTIFS('Data Collection Form'!$L:$L,Sheet2!$C37,'Data Collection Form'!I:I,"n")</f>
        <v>0</v>
      </c>
      <c r="X37">
        <f ca="1">COUNTIFS('Data Collection Form'!$L:$L,Sheet2!$C37,'Data Collection Form'!J:J,"n")</f>
        <v>0</v>
      </c>
      <c r="Y37">
        <f ca="1">COUNTIFS('Data Collection Form'!$L:$L,Sheet2!$C37,'Data Collection Form'!K:K,"n")</f>
        <v>0</v>
      </c>
    </row>
    <row r="38" spans="2:25" x14ac:dyDescent="0.25">
      <c r="B38">
        <f t="shared" ca="1" si="15"/>
        <v>0</v>
      </c>
      <c r="C38" s="3" t="str">
        <f t="shared" ca="1" si="14"/>
        <v/>
      </c>
      <c r="D38" t="e">
        <f t="shared" ca="1" si="4"/>
        <v>#N/A</v>
      </c>
      <c r="E38" t="e">
        <f t="shared" ca="1" si="5"/>
        <v>#N/A</v>
      </c>
      <c r="F38" t="e">
        <f t="shared" ca="1" si="5"/>
        <v>#N/A</v>
      </c>
      <c r="G38" t="e">
        <f t="shared" ca="1" si="6"/>
        <v>#N/A</v>
      </c>
      <c r="H38" t="e">
        <f t="shared" ca="1" si="7"/>
        <v>#N/A</v>
      </c>
      <c r="I38" t="e">
        <f t="shared" ca="1" si="8"/>
        <v>#N/A</v>
      </c>
      <c r="J38" t="e">
        <f t="shared" ca="1" si="9"/>
        <v>#N/A</v>
      </c>
      <c r="K38" t="e">
        <f t="shared" ca="1" si="10"/>
        <v>#N/A</v>
      </c>
      <c r="L38" t="e">
        <f t="shared" ca="1" si="11"/>
        <v>#N/A</v>
      </c>
      <c r="M38" t="e">
        <f t="shared" ca="1" si="12"/>
        <v>#N/A</v>
      </c>
      <c r="O38">
        <f ca="1">IF(LEN(C38)&gt;0,COUNTIF('Data Collection Form'!L:L,Sheet2!C38),0)</f>
        <v>0</v>
      </c>
      <c r="P38">
        <f ca="1">COUNTIFS('Data Collection Form'!$L:$L,Sheet2!$C38,'Data Collection Form'!B:B,"n")</f>
        <v>0</v>
      </c>
      <c r="Q38">
        <f ca="1">COUNTIFS('Data Collection Form'!$L:$L,Sheet2!$C38,'Data Collection Form'!C:C,"n")</f>
        <v>0</v>
      </c>
      <c r="R38">
        <f ca="1">COUNTIFS('Data Collection Form'!$L:$L,Sheet2!$C38,'Data Collection Form'!D:D,"n")</f>
        <v>0</v>
      </c>
      <c r="S38">
        <f ca="1">COUNTIFS('Data Collection Form'!$L:$L,Sheet2!$C38,'Data Collection Form'!E:E,"n")</f>
        <v>0</v>
      </c>
      <c r="T38">
        <f ca="1">COUNTIFS('Data Collection Form'!$L:$L,Sheet2!$C38,'Data Collection Form'!F:F,"n")</f>
        <v>0</v>
      </c>
      <c r="U38">
        <f ca="1">COUNTIFS('Data Collection Form'!$L:$L,Sheet2!$C38,'Data Collection Form'!G:G,"n")</f>
        <v>0</v>
      </c>
      <c r="V38">
        <f ca="1">COUNTIFS('Data Collection Form'!$L:$L,Sheet2!$C38,'Data Collection Form'!H:H,"n")</f>
        <v>0</v>
      </c>
      <c r="W38">
        <f ca="1">COUNTIFS('Data Collection Form'!$L:$L,Sheet2!$C38,'Data Collection Form'!I:I,"n")</f>
        <v>0</v>
      </c>
      <c r="X38">
        <f ca="1">COUNTIFS('Data Collection Form'!$L:$L,Sheet2!$C38,'Data Collection Form'!J:J,"n")</f>
        <v>0</v>
      </c>
      <c r="Y38">
        <f ca="1">COUNTIFS('Data Collection Form'!$L:$L,Sheet2!$C38,'Data Collection Form'!K:K,"n")</f>
        <v>0</v>
      </c>
    </row>
    <row r="39" spans="2:25" x14ac:dyDescent="0.25">
      <c r="B39">
        <f t="shared" ca="1" si="15"/>
        <v>0</v>
      </c>
      <c r="C39" s="3" t="str">
        <f t="shared" ca="1" si="14"/>
        <v/>
      </c>
      <c r="D39" t="e">
        <f t="shared" ca="1" si="4"/>
        <v>#N/A</v>
      </c>
      <c r="E39" t="e">
        <f t="shared" ca="1" si="5"/>
        <v>#N/A</v>
      </c>
      <c r="F39" t="e">
        <f t="shared" ca="1" si="5"/>
        <v>#N/A</v>
      </c>
      <c r="G39" t="e">
        <f t="shared" ca="1" si="6"/>
        <v>#N/A</v>
      </c>
      <c r="H39" t="e">
        <f t="shared" ca="1" si="7"/>
        <v>#N/A</v>
      </c>
      <c r="I39" t="e">
        <f t="shared" ca="1" si="8"/>
        <v>#N/A</v>
      </c>
      <c r="J39" t="e">
        <f t="shared" ca="1" si="9"/>
        <v>#N/A</v>
      </c>
      <c r="K39" t="e">
        <f t="shared" ca="1" si="10"/>
        <v>#N/A</v>
      </c>
      <c r="L39" t="e">
        <f t="shared" ca="1" si="11"/>
        <v>#N/A</v>
      </c>
      <c r="M39" t="e">
        <f t="shared" ca="1" si="12"/>
        <v>#N/A</v>
      </c>
      <c r="O39">
        <f ca="1">IF(LEN(C39)&gt;0,COUNTIF('Data Collection Form'!L:L,Sheet2!C39),0)</f>
        <v>0</v>
      </c>
      <c r="P39">
        <f ca="1">COUNTIFS('Data Collection Form'!$L:$L,Sheet2!$C39,'Data Collection Form'!B:B,"n")</f>
        <v>0</v>
      </c>
      <c r="Q39">
        <f ca="1">COUNTIFS('Data Collection Form'!$L:$L,Sheet2!$C39,'Data Collection Form'!C:C,"n")</f>
        <v>0</v>
      </c>
      <c r="R39">
        <f ca="1">COUNTIFS('Data Collection Form'!$L:$L,Sheet2!$C39,'Data Collection Form'!D:D,"n")</f>
        <v>0</v>
      </c>
      <c r="S39">
        <f ca="1">COUNTIFS('Data Collection Form'!$L:$L,Sheet2!$C39,'Data Collection Form'!E:E,"n")</f>
        <v>0</v>
      </c>
      <c r="T39">
        <f ca="1">COUNTIFS('Data Collection Form'!$L:$L,Sheet2!$C39,'Data Collection Form'!F:F,"n")</f>
        <v>0</v>
      </c>
      <c r="U39">
        <f ca="1">COUNTIFS('Data Collection Form'!$L:$L,Sheet2!$C39,'Data Collection Form'!G:G,"n")</f>
        <v>0</v>
      </c>
      <c r="V39">
        <f ca="1">COUNTIFS('Data Collection Form'!$L:$L,Sheet2!$C39,'Data Collection Form'!H:H,"n")</f>
        <v>0</v>
      </c>
      <c r="W39">
        <f ca="1">COUNTIFS('Data Collection Form'!$L:$L,Sheet2!$C39,'Data Collection Form'!I:I,"n")</f>
        <v>0</v>
      </c>
      <c r="X39">
        <f ca="1">COUNTIFS('Data Collection Form'!$L:$L,Sheet2!$C39,'Data Collection Form'!J:J,"n")</f>
        <v>0</v>
      </c>
      <c r="Y39">
        <f ca="1">COUNTIFS('Data Collection Form'!$L:$L,Sheet2!$C39,'Data Collection Form'!K:K,"n")</f>
        <v>0</v>
      </c>
    </row>
    <row r="40" spans="2:25" x14ac:dyDescent="0.25">
      <c r="B40">
        <f t="shared" ca="1" si="15"/>
        <v>0</v>
      </c>
      <c r="C40" s="3" t="str">
        <f t="shared" ca="1" si="14"/>
        <v/>
      </c>
      <c r="D40" t="e">
        <f t="shared" ca="1" si="4"/>
        <v>#N/A</v>
      </c>
      <c r="E40" t="e">
        <f t="shared" ca="1" si="5"/>
        <v>#N/A</v>
      </c>
      <c r="F40" t="e">
        <f t="shared" ca="1" si="5"/>
        <v>#N/A</v>
      </c>
      <c r="G40" t="e">
        <f t="shared" ca="1" si="6"/>
        <v>#N/A</v>
      </c>
      <c r="H40" t="e">
        <f t="shared" ca="1" si="7"/>
        <v>#N/A</v>
      </c>
      <c r="I40" t="e">
        <f t="shared" ca="1" si="8"/>
        <v>#N/A</v>
      </c>
      <c r="J40" t="e">
        <f t="shared" ca="1" si="9"/>
        <v>#N/A</v>
      </c>
      <c r="K40" t="e">
        <f t="shared" ca="1" si="10"/>
        <v>#N/A</v>
      </c>
      <c r="L40" t="e">
        <f t="shared" ca="1" si="11"/>
        <v>#N/A</v>
      </c>
      <c r="M40" t="e">
        <f t="shared" ca="1" si="12"/>
        <v>#N/A</v>
      </c>
      <c r="O40">
        <f ca="1">IF(LEN(C40)&gt;0,COUNTIF('Data Collection Form'!L:L,Sheet2!C40),0)</f>
        <v>0</v>
      </c>
      <c r="P40">
        <f ca="1">COUNTIFS('Data Collection Form'!$L:$L,Sheet2!$C40,'Data Collection Form'!B:B,"n")</f>
        <v>0</v>
      </c>
      <c r="Q40">
        <f ca="1">COUNTIFS('Data Collection Form'!$L:$L,Sheet2!$C40,'Data Collection Form'!C:C,"n")</f>
        <v>0</v>
      </c>
      <c r="R40">
        <f ca="1">COUNTIFS('Data Collection Form'!$L:$L,Sheet2!$C40,'Data Collection Form'!D:D,"n")</f>
        <v>0</v>
      </c>
      <c r="S40">
        <f ca="1">COUNTIFS('Data Collection Form'!$L:$L,Sheet2!$C40,'Data Collection Form'!E:E,"n")</f>
        <v>0</v>
      </c>
      <c r="T40">
        <f ca="1">COUNTIFS('Data Collection Form'!$L:$L,Sheet2!$C40,'Data Collection Form'!F:F,"n")</f>
        <v>0</v>
      </c>
      <c r="U40">
        <f ca="1">COUNTIFS('Data Collection Form'!$L:$L,Sheet2!$C40,'Data Collection Form'!G:G,"n")</f>
        <v>0</v>
      </c>
      <c r="V40">
        <f ca="1">COUNTIFS('Data Collection Form'!$L:$L,Sheet2!$C40,'Data Collection Form'!H:H,"n")</f>
        <v>0</v>
      </c>
      <c r="W40">
        <f ca="1">COUNTIFS('Data Collection Form'!$L:$L,Sheet2!$C40,'Data Collection Form'!I:I,"n")</f>
        <v>0</v>
      </c>
      <c r="X40">
        <f ca="1">COUNTIFS('Data Collection Form'!$L:$L,Sheet2!$C40,'Data Collection Form'!J:J,"n")</f>
        <v>0</v>
      </c>
      <c r="Y40">
        <f ca="1">COUNTIFS('Data Collection Form'!$L:$L,Sheet2!$C40,'Data Collection Form'!K:K,"n")</f>
        <v>0</v>
      </c>
    </row>
    <row r="41" spans="2:25" x14ac:dyDescent="0.25">
      <c r="B41">
        <f t="shared" ca="1" si="15"/>
        <v>0</v>
      </c>
      <c r="C41" s="3" t="str">
        <f t="shared" ca="1" si="14"/>
        <v/>
      </c>
      <c r="D41" t="e">
        <f t="shared" ca="1" si="4"/>
        <v>#N/A</v>
      </c>
      <c r="E41" t="e">
        <f t="shared" ca="1" si="5"/>
        <v>#N/A</v>
      </c>
      <c r="F41" t="e">
        <f t="shared" ca="1" si="5"/>
        <v>#N/A</v>
      </c>
      <c r="G41" t="e">
        <f t="shared" ca="1" si="6"/>
        <v>#N/A</v>
      </c>
      <c r="H41" t="e">
        <f t="shared" ca="1" si="7"/>
        <v>#N/A</v>
      </c>
      <c r="I41" t="e">
        <f t="shared" ca="1" si="8"/>
        <v>#N/A</v>
      </c>
      <c r="J41" t="e">
        <f t="shared" ca="1" si="9"/>
        <v>#N/A</v>
      </c>
      <c r="K41" t="e">
        <f t="shared" ca="1" si="10"/>
        <v>#N/A</v>
      </c>
      <c r="L41" t="e">
        <f t="shared" ca="1" si="11"/>
        <v>#N/A</v>
      </c>
      <c r="M41" t="e">
        <f t="shared" ca="1" si="12"/>
        <v>#N/A</v>
      </c>
      <c r="O41">
        <f ca="1">IF(LEN(C41)&gt;0,COUNTIF('Data Collection Form'!L:L,Sheet2!C41),0)</f>
        <v>0</v>
      </c>
      <c r="P41">
        <f ca="1">COUNTIFS('Data Collection Form'!$L:$L,Sheet2!$C41,'Data Collection Form'!B:B,"n")</f>
        <v>0</v>
      </c>
      <c r="Q41">
        <f ca="1">COUNTIFS('Data Collection Form'!$L:$L,Sheet2!$C41,'Data Collection Form'!C:C,"n")</f>
        <v>0</v>
      </c>
      <c r="R41">
        <f ca="1">COUNTIFS('Data Collection Form'!$L:$L,Sheet2!$C41,'Data Collection Form'!D:D,"n")</f>
        <v>0</v>
      </c>
      <c r="S41">
        <f ca="1">COUNTIFS('Data Collection Form'!$L:$L,Sheet2!$C41,'Data Collection Form'!E:E,"n")</f>
        <v>0</v>
      </c>
      <c r="T41">
        <f ca="1">COUNTIFS('Data Collection Form'!$L:$L,Sheet2!$C41,'Data Collection Form'!F:F,"n")</f>
        <v>0</v>
      </c>
      <c r="U41">
        <f ca="1">COUNTIFS('Data Collection Form'!$L:$L,Sheet2!$C41,'Data Collection Form'!G:G,"n")</f>
        <v>0</v>
      </c>
      <c r="V41">
        <f ca="1">COUNTIFS('Data Collection Form'!$L:$L,Sheet2!$C41,'Data Collection Form'!H:H,"n")</f>
        <v>0</v>
      </c>
      <c r="W41">
        <f ca="1">COUNTIFS('Data Collection Form'!$L:$L,Sheet2!$C41,'Data Collection Form'!I:I,"n")</f>
        <v>0</v>
      </c>
      <c r="X41">
        <f ca="1">COUNTIFS('Data Collection Form'!$L:$L,Sheet2!$C41,'Data Collection Form'!J:J,"n")</f>
        <v>0</v>
      </c>
      <c r="Y41">
        <f ca="1">COUNTIFS('Data Collection Form'!$L:$L,Sheet2!$C41,'Data Collection Form'!K:K,"n")</f>
        <v>0</v>
      </c>
    </row>
    <row r="42" spans="2:25" x14ac:dyDescent="0.25">
      <c r="B42">
        <f t="shared" ca="1" si="15"/>
        <v>0</v>
      </c>
      <c r="C42" s="3" t="str">
        <f t="shared" ca="1" si="14"/>
        <v/>
      </c>
      <c r="D42" t="e">
        <f t="shared" ca="1" si="4"/>
        <v>#N/A</v>
      </c>
      <c r="E42" t="e">
        <f t="shared" ca="1" si="5"/>
        <v>#N/A</v>
      </c>
      <c r="F42" t="e">
        <f t="shared" ca="1" si="5"/>
        <v>#N/A</v>
      </c>
      <c r="G42" t="e">
        <f t="shared" ca="1" si="6"/>
        <v>#N/A</v>
      </c>
      <c r="H42" t="e">
        <f t="shared" ca="1" si="7"/>
        <v>#N/A</v>
      </c>
      <c r="I42" t="e">
        <f t="shared" ca="1" si="8"/>
        <v>#N/A</v>
      </c>
      <c r="J42" t="e">
        <f t="shared" ca="1" si="9"/>
        <v>#N/A</v>
      </c>
      <c r="K42" t="e">
        <f t="shared" ca="1" si="10"/>
        <v>#N/A</v>
      </c>
      <c r="L42" t="e">
        <f t="shared" ca="1" si="11"/>
        <v>#N/A</v>
      </c>
      <c r="M42" t="e">
        <f t="shared" ca="1" si="12"/>
        <v>#N/A</v>
      </c>
      <c r="O42">
        <f ca="1">IF(LEN(C42)&gt;0,COUNTIF('Data Collection Form'!L:L,Sheet2!C42),0)</f>
        <v>0</v>
      </c>
      <c r="P42">
        <f ca="1">COUNTIFS('Data Collection Form'!$L:$L,Sheet2!$C42,'Data Collection Form'!B:B,"n")</f>
        <v>0</v>
      </c>
      <c r="Q42">
        <f ca="1">COUNTIFS('Data Collection Form'!$L:$L,Sheet2!$C42,'Data Collection Form'!C:C,"n")</f>
        <v>0</v>
      </c>
      <c r="R42">
        <f ca="1">COUNTIFS('Data Collection Form'!$L:$L,Sheet2!$C42,'Data Collection Form'!D:D,"n")</f>
        <v>0</v>
      </c>
      <c r="S42">
        <f ca="1">COUNTIFS('Data Collection Form'!$L:$L,Sheet2!$C42,'Data Collection Form'!E:E,"n")</f>
        <v>0</v>
      </c>
      <c r="T42">
        <f ca="1">COUNTIFS('Data Collection Form'!$L:$L,Sheet2!$C42,'Data Collection Form'!F:F,"n")</f>
        <v>0</v>
      </c>
      <c r="U42">
        <f ca="1">COUNTIFS('Data Collection Form'!$L:$L,Sheet2!$C42,'Data Collection Form'!G:G,"n")</f>
        <v>0</v>
      </c>
      <c r="V42">
        <f ca="1">COUNTIFS('Data Collection Form'!$L:$L,Sheet2!$C42,'Data Collection Form'!H:H,"n")</f>
        <v>0</v>
      </c>
      <c r="W42">
        <f ca="1">COUNTIFS('Data Collection Form'!$L:$L,Sheet2!$C42,'Data Collection Form'!I:I,"n")</f>
        <v>0</v>
      </c>
      <c r="X42">
        <f ca="1">COUNTIFS('Data Collection Form'!$L:$L,Sheet2!$C42,'Data Collection Form'!J:J,"n")</f>
        <v>0</v>
      </c>
      <c r="Y42">
        <f ca="1">COUNTIFS('Data Collection Form'!$L:$L,Sheet2!$C42,'Data Collection Form'!K:K,"n")</f>
        <v>0</v>
      </c>
    </row>
    <row r="43" spans="2:25" x14ac:dyDescent="0.25">
      <c r="B43">
        <f t="shared" ca="1" si="15"/>
        <v>0</v>
      </c>
      <c r="C43" s="3" t="str">
        <f t="shared" ca="1" si="14"/>
        <v/>
      </c>
      <c r="D43" t="e">
        <f t="shared" ca="1" si="4"/>
        <v>#N/A</v>
      </c>
      <c r="E43" t="e">
        <f t="shared" ca="1" si="5"/>
        <v>#N/A</v>
      </c>
      <c r="F43" t="e">
        <f t="shared" ca="1" si="5"/>
        <v>#N/A</v>
      </c>
      <c r="G43" t="e">
        <f t="shared" ca="1" si="6"/>
        <v>#N/A</v>
      </c>
      <c r="H43" t="e">
        <f t="shared" ca="1" si="7"/>
        <v>#N/A</v>
      </c>
      <c r="I43" t="e">
        <f t="shared" ca="1" si="8"/>
        <v>#N/A</v>
      </c>
      <c r="J43" t="e">
        <f t="shared" ca="1" si="9"/>
        <v>#N/A</v>
      </c>
      <c r="K43" t="e">
        <f t="shared" ca="1" si="10"/>
        <v>#N/A</v>
      </c>
      <c r="L43" t="e">
        <f t="shared" ca="1" si="11"/>
        <v>#N/A</v>
      </c>
      <c r="M43" t="e">
        <f t="shared" ca="1" si="12"/>
        <v>#N/A</v>
      </c>
      <c r="O43">
        <f ca="1">IF(LEN(C43)&gt;0,COUNTIF('Data Collection Form'!L:L,Sheet2!C43),0)</f>
        <v>0</v>
      </c>
      <c r="P43">
        <f ca="1">COUNTIFS('Data Collection Form'!$L:$L,Sheet2!$C43,'Data Collection Form'!B:B,"n")</f>
        <v>0</v>
      </c>
      <c r="Q43">
        <f ca="1">COUNTIFS('Data Collection Form'!$L:$L,Sheet2!$C43,'Data Collection Form'!C:C,"n")</f>
        <v>0</v>
      </c>
      <c r="R43">
        <f ca="1">COUNTIFS('Data Collection Form'!$L:$L,Sheet2!$C43,'Data Collection Form'!D:D,"n")</f>
        <v>0</v>
      </c>
      <c r="S43">
        <f ca="1">COUNTIFS('Data Collection Form'!$L:$L,Sheet2!$C43,'Data Collection Form'!E:E,"n")</f>
        <v>0</v>
      </c>
      <c r="T43">
        <f ca="1">COUNTIFS('Data Collection Form'!$L:$L,Sheet2!$C43,'Data Collection Form'!F:F,"n")</f>
        <v>0</v>
      </c>
      <c r="U43">
        <f ca="1">COUNTIFS('Data Collection Form'!$L:$L,Sheet2!$C43,'Data Collection Form'!G:G,"n")</f>
        <v>0</v>
      </c>
      <c r="V43">
        <f ca="1">COUNTIFS('Data Collection Form'!$L:$L,Sheet2!$C43,'Data Collection Form'!H:H,"n")</f>
        <v>0</v>
      </c>
      <c r="W43">
        <f ca="1">COUNTIFS('Data Collection Form'!$L:$L,Sheet2!$C43,'Data Collection Form'!I:I,"n")</f>
        <v>0</v>
      </c>
      <c r="X43">
        <f ca="1">COUNTIFS('Data Collection Form'!$L:$L,Sheet2!$C43,'Data Collection Form'!J:J,"n")</f>
        <v>0</v>
      </c>
      <c r="Y43">
        <f ca="1">COUNTIFS('Data Collection Form'!$L:$L,Sheet2!$C43,'Data Collection Form'!K:K,"n")</f>
        <v>0</v>
      </c>
    </row>
    <row r="44" spans="2:25" x14ac:dyDescent="0.25">
      <c r="B44">
        <f t="shared" ca="1" si="15"/>
        <v>0</v>
      </c>
      <c r="C44" s="3" t="str">
        <f t="shared" ca="1" si="14"/>
        <v/>
      </c>
      <c r="D44" t="e">
        <f t="shared" ca="1" si="4"/>
        <v>#N/A</v>
      </c>
      <c r="E44" t="e">
        <f t="shared" ca="1" si="5"/>
        <v>#N/A</v>
      </c>
      <c r="F44" t="e">
        <f t="shared" ca="1" si="5"/>
        <v>#N/A</v>
      </c>
      <c r="G44" t="e">
        <f t="shared" ca="1" si="6"/>
        <v>#N/A</v>
      </c>
      <c r="H44" t="e">
        <f t="shared" ca="1" si="7"/>
        <v>#N/A</v>
      </c>
      <c r="I44" t="e">
        <f t="shared" ca="1" si="8"/>
        <v>#N/A</v>
      </c>
      <c r="J44" t="e">
        <f t="shared" ca="1" si="9"/>
        <v>#N/A</v>
      </c>
      <c r="K44" t="e">
        <f t="shared" ca="1" si="10"/>
        <v>#N/A</v>
      </c>
      <c r="L44" t="e">
        <f t="shared" ca="1" si="11"/>
        <v>#N/A</v>
      </c>
      <c r="M44" t="e">
        <f t="shared" ca="1" si="12"/>
        <v>#N/A</v>
      </c>
      <c r="O44">
        <f ca="1">IF(LEN(C44)&gt;0,COUNTIF('Data Collection Form'!L:L,Sheet2!C44),0)</f>
        <v>0</v>
      </c>
      <c r="P44">
        <f ca="1">COUNTIFS('Data Collection Form'!$L:$L,Sheet2!$C44,'Data Collection Form'!B:B,"n")</f>
        <v>0</v>
      </c>
      <c r="Q44">
        <f ca="1">COUNTIFS('Data Collection Form'!$L:$L,Sheet2!$C44,'Data Collection Form'!C:C,"n")</f>
        <v>0</v>
      </c>
      <c r="R44">
        <f ca="1">COUNTIFS('Data Collection Form'!$L:$L,Sheet2!$C44,'Data Collection Form'!D:D,"n")</f>
        <v>0</v>
      </c>
      <c r="S44">
        <f ca="1">COUNTIFS('Data Collection Form'!$L:$L,Sheet2!$C44,'Data Collection Form'!E:E,"n")</f>
        <v>0</v>
      </c>
      <c r="T44">
        <f ca="1">COUNTIFS('Data Collection Form'!$L:$L,Sheet2!$C44,'Data Collection Form'!F:F,"n")</f>
        <v>0</v>
      </c>
      <c r="U44">
        <f ca="1">COUNTIFS('Data Collection Form'!$L:$L,Sheet2!$C44,'Data Collection Form'!G:G,"n")</f>
        <v>0</v>
      </c>
      <c r="V44">
        <f ca="1">COUNTIFS('Data Collection Form'!$L:$L,Sheet2!$C44,'Data Collection Form'!H:H,"n")</f>
        <v>0</v>
      </c>
      <c r="W44">
        <f ca="1">COUNTIFS('Data Collection Form'!$L:$L,Sheet2!$C44,'Data Collection Form'!I:I,"n")</f>
        <v>0</v>
      </c>
      <c r="X44">
        <f ca="1">COUNTIFS('Data Collection Form'!$L:$L,Sheet2!$C44,'Data Collection Form'!J:J,"n")</f>
        <v>0</v>
      </c>
      <c r="Y44">
        <f ca="1">COUNTIFS('Data Collection Form'!$L:$L,Sheet2!$C44,'Data Collection Form'!K:K,"n")</f>
        <v>0</v>
      </c>
    </row>
    <row r="45" spans="2:25" x14ac:dyDescent="0.25">
      <c r="B45">
        <f t="shared" ca="1" si="15"/>
        <v>0</v>
      </c>
      <c r="C45" s="3" t="str">
        <f t="shared" ca="1" si="14"/>
        <v/>
      </c>
      <c r="D45" t="e">
        <f t="shared" ca="1" si="4"/>
        <v>#N/A</v>
      </c>
      <c r="E45" t="e">
        <f t="shared" ca="1" si="5"/>
        <v>#N/A</v>
      </c>
      <c r="F45" t="e">
        <f t="shared" ca="1" si="5"/>
        <v>#N/A</v>
      </c>
      <c r="G45" t="e">
        <f t="shared" ca="1" si="6"/>
        <v>#N/A</v>
      </c>
      <c r="H45" t="e">
        <f t="shared" ca="1" si="7"/>
        <v>#N/A</v>
      </c>
      <c r="I45" t="e">
        <f t="shared" ca="1" si="8"/>
        <v>#N/A</v>
      </c>
      <c r="J45" t="e">
        <f t="shared" ca="1" si="9"/>
        <v>#N/A</v>
      </c>
      <c r="K45" t="e">
        <f t="shared" ca="1" si="10"/>
        <v>#N/A</v>
      </c>
      <c r="L45" t="e">
        <f t="shared" ca="1" si="11"/>
        <v>#N/A</v>
      </c>
      <c r="M45" t="e">
        <f t="shared" ca="1" si="12"/>
        <v>#N/A</v>
      </c>
      <c r="O45">
        <f ca="1">IF(LEN(C45)&gt;0,COUNTIF('Data Collection Form'!L:L,Sheet2!C45),0)</f>
        <v>0</v>
      </c>
      <c r="P45">
        <f ca="1">COUNTIFS('Data Collection Form'!$L:$L,Sheet2!$C45,'Data Collection Form'!B:B,"n")</f>
        <v>0</v>
      </c>
      <c r="Q45">
        <f ca="1">COUNTIFS('Data Collection Form'!$L:$L,Sheet2!$C45,'Data Collection Form'!C:C,"n")</f>
        <v>0</v>
      </c>
      <c r="R45">
        <f ca="1">COUNTIFS('Data Collection Form'!$L:$L,Sheet2!$C45,'Data Collection Form'!D:D,"n")</f>
        <v>0</v>
      </c>
      <c r="S45">
        <f ca="1">COUNTIFS('Data Collection Form'!$L:$L,Sheet2!$C45,'Data Collection Form'!E:E,"n")</f>
        <v>0</v>
      </c>
      <c r="T45">
        <f ca="1">COUNTIFS('Data Collection Form'!$L:$L,Sheet2!$C45,'Data Collection Form'!F:F,"n")</f>
        <v>0</v>
      </c>
      <c r="U45">
        <f ca="1">COUNTIFS('Data Collection Form'!$L:$L,Sheet2!$C45,'Data Collection Form'!G:G,"n")</f>
        <v>0</v>
      </c>
      <c r="V45">
        <f ca="1">COUNTIFS('Data Collection Form'!$L:$L,Sheet2!$C45,'Data Collection Form'!H:H,"n")</f>
        <v>0</v>
      </c>
      <c r="W45">
        <f ca="1">COUNTIFS('Data Collection Form'!$L:$L,Sheet2!$C45,'Data Collection Form'!I:I,"n")</f>
        <v>0</v>
      </c>
      <c r="X45">
        <f ca="1">COUNTIFS('Data Collection Form'!$L:$L,Sheet2!$C45,'Data Collection Form'!J:J,"n")</f>
        <v>0</v>
      </c>
      <c r="Y45">
        <f ca="1">COUNTIFS('Data Collection Form'!$L:$L,Sheet2!$C45,'Data Collection Form'!K:K,"n")</f>
        <v>0</v>
      </c>
    </row>
    <row r="46" spans="2:25" x14ac:dyDescent="0.25">
      <c r="B46">
        <f t="shared" ca="1" si="15"/>
        <v>0</v>
      </c>
      <c r="C46" s="3" t="str">
        <f t="shared" ca="1" si="14"/>
        <v/>
      </c>
      <c r="D46" t="e">
        <f t="shared" ca="1" si="4"/>
        <v>#N/A</v>
      </c>
      <c r="E46" t="e">
        <f t="shared" ca="1" si="5"/>
        <v>#N/A</v>
      </c>
      <c r="F46" t="e">
        <f t="shared" ca="1" si="5"/>
        <v>#N/A</v>
      </c>
      <c r="G46" t="e">
        <f t="shared" ca="1" si="6"/>
        <v>#N/A</v>
      </c>
      <c r="H46" t="e">
        <f t="shared" ca="1" si="7"/>
        <v>#N/A</v>
      </c>
      <c r="I46" t="e">
        <f t="shared" ca="1" si="8"/>
        <v>#N/A</v>
      </c>
      <c r="J46" t="e">
        <f t="shared" ca="1" si="9"/>
        <v>#N/A</v>
      </c>
      <c r="K46" t="e">
        <f t="shared" ca="1" si="10"/>
        <v>#N/A</v>
      </c>
      <c r="L46" t="e">
        <f t="shared" ca="1" si="11"/>
        <v>#N/A</v>
      </c>
      <c r="M46" t="e">
        <f t="shared" ca="1" si="12"/>
        <v>#N/A</v>
      </c>
      <c r="O46">
        <f ca="1">IF(LEN(C46)&gt;0,COUNTIF('Data Collection Form'!L:L,Sheet2!C46),0)</f>
        <v>0</v>
      </c>
      <c r="P46">
        <f ca="1">COUNTIFS('Data Collection Form'!$L:$L,Sheet2!$C46,'Data Collection Form'!B:B,"n")</f>
        <v>0</v>
      </c>
      <c r="Q46">
        <f ca="1">COUNTIFS('Data Collection Form'!$L:$L,Sheet2!$C46,'Data Collection Form'!C:C,"n")</f>
        <v>0</v>
      </c>
      <c r="R46">
        <f ca="1">COUNTIFS('Data Collection Form'!$L:$L,Sheet2!$C46,'Data Collection Form'!D:D,"n")</f>
        <v>0</v>
      </c>
      <c r="S46">
        <f ca="1">COUNTIFS('Data Collection Form'!$L:$L,Sheet2!$C46,'Data Collection Form'!E:E,"n")</f>
        <v>0</v>
      </c>
      <c r="T46">
        <f ca="1">COUNTIFS('Data Collection Form'!$L:$L,Sheet2!$C46,'Data Collection Form'!F:F,"n")</f>
        <v>0</v>
      </c>
      <c r="U46">
        <f ca="1">COUNTIFS('Data Collection Form'!$L:$L,Sheet2!$C46,'Data Collection Form'!G:G,"n")</f>
        <v>0</v>
      </c>
      <c r="V46">
        <f ca="1">COUNTIFS('Data Collection Form'!$L:$L,Sheet2!$C46,'Data Collection Form'!H:H,"n")</f>
        <v>0</v>
      </c>
      <c r="W46">
        <f ca="1">COUNTIFS('Data Collection Form'!$L:$L,Sheet2!$C46,'Data Collection Form'!I:I,"n")</f>
        <v>0</v>
      </c>
      <c r="X46">
        <f ca="1">COUNTIFS('Data Collection Form'!$L:$L,Sheet2!$C46,'Data Collection Form'!J:J,"n")</f>
        <v>0</v>
      </c>
      <c r="Y46">
        <f ca="1">COUNTIFS('Data Collection Form'!$L:$L,Sheet2!$C46,'Data Collection Form'!K:K,"n")</f>
        <v>0</v>
      </c>
    </row>
    <row r="47" spans="2:25" x14ac:dyDescent="0.25">
      <c r="B47">
        <f t="shared" ca="1" si="15"/>
        <v>0</v>
      </c>
      <c r="C47" s="3" t="str">
        <f t="shared" ca="1" si="14"/>
        <v/>
      </c>
      <c r="D47" t="e">
        <f t="shared" ca="1" si="4"/>
        <v>#N/A</v>
      </c>
      <c r="E47" t="e">
        <f t="shared" ca="1" si="5"/>
        <v>#N/A</v>
      </c>
      <c r="F47" t="e">
        <f t="shared" ca="1" si="5"/>
        <v>#N/A</v>
      </c>
      <c r="G47" t="e">
        <f t="shared" ca="1" si="6"/>
        <v>#N/A</v>
      </c>
      <c r="H47" t="e">
        <f t="shared" ca="1" si="7"/>
        <v>#N/A</v>
      </c>
      <c r="I47" t="e">
        <f t="shared" ca="1" si="8"/>
        <v>#N/A</v>
      </c>
      <c r="J47" t="e">
        <f t="shared" ca="1" si="9"/>
        <v>#N/A</v>
      </c>
      <c r="K47" t="e">
        <f t="shared" ca="1" si="10"/>
        <v>#N/A</v>
      </c>
      <c r="L47" t="e">
        <f t="shared" ca="1" si="11"/>
        <v>#N/A</v>
      </c>
      <c r="M47" t="e">
        <f t="shared" ca="1" si="12"/>
        <v>#N/A</v>
      </c>
      <c r="O47">
        <f ca="1">IF(LEN(C47)&gt;0,COUNTIF('Data Collection Form'!L:L,Sheet2!C47),0)</f>
        <v>0</v>
      </c>
      <c r="P47">
        <f ca="1">COUNTIFS('Data Collection Form'!$L:$L,Sheet2!$C47,'Data Collection Form'!B:B,"n")</f>
        <v>0</v>
      </c>
      <c r="Q47">
        <f ca="1">COUNTIFS('Data Collection Form'!$L:$L,Sheet2!$C47,'Data Collection Form'!C:C,"n")</f>
        <v>0</v>
      </c>
      <c r="R47">
        <f ca="1">COUNTIFS('Data Collection Form'!$L:$L,Sheet2!$C47,'Data Collection Form'!D:D,"n")</f>
        <v>0</v>
      </c>
      <c r="S47">
        <f ca="1">COUNTIFS('Data Collection Form'!$L:$L,Sheet2!$C47,'Data Collection Form'!E:E,"n")</f>
        <v>0</v>
      </c>
      <c r="T47">
        <f ca="1">COUNTIFS('Data Collection Form'!$L:$L,Sheet2!$C47,'Data Collection Form'!F:F,"n")</f>
        <v>0</v>
      </c>
      <c r="U47">
        <f ca="1">COUNTIFS('Data Collection Form'!$L:$L,Sheet2!$C47,'Data Collection Form'!G:G,"n")</f>
        <v>0</v>
      </c>
      <c r="V47">
        <f ca="1">COUNTIFS('Data Collection Form'!$L:$L,Sheet2!$C47,'Data Collection Form'!H:H,"n")</f>
        <v>0</v>
      </c>
      <c r="W47">
        <f ca="1">COUNTIFS('Data Collection Form'!$L:$L,Sheet2!$C47,'Data Collection Form'!I:I,"n")</f>
        <v>0</v>
      </c>
      <c r="X47">
        <f ca="1">COUNTIFS('Data Collection Form'!$L:$L,Sheet2!$C47,'Data Collection Form'!J:J,"n")</f>
        <v>0</v>
      </c>
      <c r="Y47">
        <f ca="1">COUNTIFS('Data Collection Form'!$L:$L,Sheet2!$C47,'Data Collection Form'!K:K,"n")</f>
        <v>0</v>
      </c>
    </row>
    <row r="48" spans="2:25" x14ac:dyDescent="0.25">
      <c r="B48">
        <f t="shared" ca="1" si="15"/>
        <v>0</v>
      </c>
      <c r="C48" s="3" t="str">
        <f t="shared" ca="1" si="14"/>
        <v/>
      </c>
      <c r="D48" t="e">
        <f t="shared" ca="1" si="4"/>
        <v>#N/A</v>
      </c>
      <c r="E48" t="e">
        <f t="shared" ca="1" si="5"/>
        <v>#N/A</v>
      </c>
      <c r="F48" t="e">
        <f t="shared" ca="1" si="5"/>
        <v>#N/A</v>
      </c>
      <c r="G48" t="e">
        <f t="shared" ca="1" si="6"/>
        <v>#N/A</v>
      </c>
      <c r="H48" t="e">
        <f t="shared" ca="1" si="7"/>
        <v>#N/A</v>
      </c>
      <c r="I48" t="e">
        <f t="shared" ca="1" si="8"/>
        <v>#N/A</v>
      </c>
      <c r="J48" t="e">
        <f t="shared" ca="1" si="9"/>
        <v>#N/A</v>
      </c>
      <c r="K48" t="e">
        <f t="shared" ca="1" si="10"/>
        <v>#N/A</v>
      </c>
      <c r="L48" t="e">
        <f t="shared" ca="1" si="11"/>
        <v>#N/A</v>
      </c>
      <c r="M48" t="e">
        <f t="shared" ca="1" si="12"/>
        <v>#N/A</v>
      </c>
      <c r="O48">
        <f ca="1">IF(LEN(C48)&gt;0,COUNTIF('Data Collection Form'!L:L,Sheet2!C48),0)</f>
        <v>0</v>
      </c>
      <c r="P48">
        <f ca="1">COUNTIFS('Data Collection Form'!$L:$L,Sheet2!$C48,'Data Collection Form'!B:B,"n")</f>
        <v>0</v>
      </c>
      <c r="Q48">
        <f ca="1">COUNTIFS('Data Collection Form'!$L:$L,Sheet2!$C48,'Data Collection Form'!C:C,"n")</f>
        <v>0</v>
      </c>
      <c r="R48">
        <f ca="1">COUNTIFS('Data Collection Form'!$L:$L,Sheet2!$C48,'Data Collection Form'!D:D,"n")</f>
        <v>0</v>
      </c>
      <c r="S48">
        <f ca="1">COUNTIFS('Data Collection Form'!$L:$L,Sheet2!$C48,'Data Collection Form'!E:E,"n")</f>
        <v>0</v>
      </c>
      <c r="T48">
        <f ca="1">COUNTIFS('Data Collection Form'!$L:$L,Sheet2!$C48,'Data Collection Form'!F:F,"n")</f>
        <v>0</v>
      </c>
      <c r="U48">
        <f ca="1">COUNTIFS('Data Collection Form'!$L:$L,Sheet2!$C48,'Data Collection Form'!G:G,"n")</f>
        <v>0</v>
      </c>
      <c r="V48">
        <f ca="1">COUNTIFS('Data Collection Form'!$L:$L,Sheet2!$C48,'Data Collection Form'!H:H,"n")</f>
        <v>0</v>
      </c>
      <c r="W48">
        <f ca="1">COUNTIFS('Data Collection Form'!$L:$L,Sheet2!$C48,'Data Collection Form'!I:I,"n")</f>
        <v>0</v>
      </c>
      <c r="X48">
        <f ca="1">COUNTIFS('Data Collection Form'!$L:$L,Sheet2!$C48,'Data Collection Form'!J:J,"n")</f>
        <v>0</v>
      </c>
      <c r="Y48">
        <f ca="1">COUNTIFS('Data Collection Form'!$L:$L,Sheet2!$C48,'Data Collection Form'!K:K,"n")</f>
        <v>0</v>
      </c>
    </row>
    <row r="49" spans="2:25" x14ac:dyDescent="0.25">
      <c r="B49">
        <f t="shared" ca="1" si="15"/>
        <v>0</v>
      </c>
      <c r="C49" s="3" t="str">
        <f t="shared" ca="1" si="14"/>
        <v/>
      </c>
      <c r="D49" t="e">
        <f t="shared" ca="1" si="4"/>
        <v>#N/A</v>
      </c>
      <c r="E49" t="e">
        <f t="shared" ca="1" si="5"/>
        <v>#N/A</v>
      </c>
      <c r="F49" t="e">
        <f t="shared" ca="1" si="5"/>
        <v>#N/A</v>
      </c>
      <c r="G49" t="e">
        <f t="shared" ca="1" si="6"/>
        <v>#N/A</v>
      </c>
      <c r="H49" t="e">
        <f t="shared" ca="1" si="7"/>
        <v>#N/A</v>
      </c>
      <c r="I49" t="e">
        <f t="shared" ca="1" si="8"/>
        <v>#N/A</v>
      </c>
      <c r="J49" t="e">
        <f t="shared" ca="1" si="9"/>
        <v>#N/A</v>
      </c>
      <c r="K49" t="e">
        <f t="shared" ca="1" si="10"/>
        <v>#N/A</v>
      </c>
      <c r="L49" t="e">
        <f t="shared" ca="1" si="11"/>
        <v>#N/A</v>
      </c>
      <c r="M49" t="e">
        <f t="shared" ca="1" si="12"/>
        <v>#N/A</v>
      </c>
      <c r="O49">
        <f ca="1">IF(LEN(C49)&gt;0,COUNTIF('Data Collection Form'!L:L,Sheet2!C49),0)</f>
        <v>0</v>
      </c>
      <c r="P49">
        <f ca="1">COUNTIFS('Data Collection Form'!$L:$L,Sheet2!$C49,'Data Collection Form'!B:B,"n")</f>
        <v>0</v>
      </c>
      <c r="Q49">
        <f ca="1">COUNTIFS('Data Collection Form'!$L:$L,Sheet2!$C49,'Data Collection Form'!C:C,"n")</f>
        <v>0</v>
      </c>
      <c r="R49">
        <f ca="1">COUNTIFS('Data Collection Form'!$L:$L,Sheet2!$C49,'Data Collection Form'!D:D,"n")</f>
        <v>0</v>
      </c>
      <c r="S49">
        <f ca="1">COUNTIFS('Data Collection Form'!$L:$L,Sheet2!$C49,'Data Collection Form'!E:E,"n")</f>
        <v>0</v>
      </c>
      <c r="T49">
        <f ca="1">COUNTIFS('Data Collection Form'!$L:$L,Sheet2!$C49,'Data Collection Form'!F:F,"n")</f>
        <v>0</v>
      </c>
      <c r="U49">
        <f ca="1">COUNTIFS('Data Collection Form'!$L:$L,Sheet2!$C49,'Data Collection Form'!G:G,"n")</f>
        <v>0</v>
      </c>
      <c r="V49">
        <f ca="1">COUNTIFS('Data Collection Form'!$L:$L,Sheet2!$C49,'Data Collection Form'!H:H,"n")</f>
        <v>0</v>
      </c>
      <c r="W49">
        <f ca="1">COUNTIFS('Data Collection Form'!$L:$L,Sheet2!$C49,'Data Collection Form'!I:I,"n")</f>
        <v>0</v>
      </c>
      <c r="X49">
        <f ca="1">COUNTIFS('Data Collection Form'!$L:$L,Sheet2!$C49,'Data Collection Form'!J:J,"n")</f>
        <v>0</v>
      </c>
      <c r="Y49">
        <f ca="1">COUNTIFS('Data Collection Form'!$L:$L,Sheet2!$C49,'Data Collection Form'!K:K,"n")</f>
        <v>0</v>
      </c>
    </row>
    <row r="50" spans="2:25" x14ac:dyDescent="0.25">
      <c r="B50">
        <f t="shared" ca="1" si="15"/>
        <v>0</v>
      </c>
      <c r="C50" s="3" t="str">
        <f t="shared" ca="1" si="14"/>
        <v/>
      </c>
      <c r="D50" t="e">
        <f t="shared" ca="1" si="4"/>
        <v>#N/A</v>
      </c>
      <c r="E50" t="e">
        <f t="shared" ca="1" si="5"/>
        <v>#N/A</v>
      </c>
      <c r="F50" t="e">
        <f t="shared" ca="1" si="5"/>
        <v>#N/A</v>
      </c>
      <c r="G50" t="e">
        <f t="shared" ca="1" si="6"/>
        <v>#N/A</v>
      </c>
      <c r="H50" t="e">
        <f t="shared" ca="1" si="7"/>
        <v>#N/A</v>
      </c>
      <c r="I50" t="e">
        <f t="shared" ca="1" si="8"/>
        <v>#N/A</v>
      </c>
      <c r="J50" t="e">
        <f t="shared" ca="1" si="9"/>
        <v>#N/A</v>
      </c>
      <c r="K50" t="e">
        <f t="shared" ca="1" si="10"/>
        <v>#N/A</v>
      </c>
      <c r="L50" t="e">
        <f t="shared" ca="1" si="11"/>
        <v>#N/A</v>
      </c>
      <c r="M50" t="e">
        <f t="shared" ca="1" si="12"/>
        <v>#N/A</v>
      </c>
      <c r="O50">
        <f ca="1">IF(LEN(C50)&gt;0,COUNTIF('Data Collection Form'!L:L,Sheet2!C50),0)</f>
        <v>0</v>
      </c>
      <c r="P50">
        <f ca="1">COUNTIFS('Data Collection Form'!$L:$L,Sheet2!$C50,'Data Collection Form'!B:B,"n")</f>
        <v>0</v>
      </c>
      <c r="Q50">
        <f ca="1">COUNTIFS('Data Collection Form'!$L:$L,Sheet2!$C50,'Data Collection Form'!C:C,"n")</f>
        <v>0</v>
      </c>
      <c r="R50">
        <f ca="1">COUNTIFS('Data Collection Form'!$L:$L,Sheet2!$C50,'Data Collection Form'!D:D,"n")</f>
        <v>0</v>
      </c>
      <c r="S50">
        <f ca="1">COUNTIFS('Data Collection Form'!$L:$L,Sheet2!$C50,'Data Collection Form'!E:E,"n")</f>
        <v>0</v>
      </c>
      <c r="T50">
        <f ca="1">COUNTIFS('Data Collection Form'!$L:$L,Sheet2!$C50,'Data Collection Form'!F:F,"n")</f>
        <v>0</v>
      </c>
      <c r="U50">
        <f ca="1">COUNTIFS('Data Collection Form'!$L:$L,Sheet2!$C50,'Data Collection Form'!G:G,"n")</f>
        <v>0</v>
      </c>
      <c r="V50">
        <f ca="1">COUNTIFS('Data Collection Form'!$L:$L,Sheet2!$C50,'Data Collection Form'!H:H,"n")</f>
        <v>0</v>
      </c>
      <c r="W50">
        <f ca="1">COUNTIFS('Data Collection Form'!$L:$L,Sheet2!$C50,'Data Collection Form'!I:I,"n")</f>
        <v>0</v>
      </c>
      <c r="X50">
        <f ca="1">COUNTIFS('Data Collection Form'!$L:$L,Sheet2!$C50,'Data Collection Form'!J:J,"n")</f>
        <v>0</v>
      </c>
      <c r="Y50">
        <f ca="1">COUNTIFS('Data Collection Form'!$L:$L,Sheet2!$C50,'Data Collection Form'!K:K,"n")</f>
        <v>0</v>
      </c>
    </row>
    <row r="51" spans="2:25" x14ac:dyDescent="0.25">
      <c r="O51">
        <f>IF(LEN(C51)&gt;0,COUNTIF('Data Collection Form'!L:L,Sheet2!C51),0)</f>
        <v>0</v>
      </c>
      <c r="P51">
        <f>COUNTIFS('Data Collection Form'!$L:$L,Sheet2!$C51,'Data Collection Form'!B:B,"n")</f>
        <v>0</v>
      </c>
      <c r="Q51">
        <f>COUNTIFS('Data Collection Form'!$L:$L,Sheet2!$C51,'Data Collection Form'!C:C,"n")</f>
        <v>0</v>
      </c>
      <c r="R51">
        <f>COUNTIFS('Data Collection Form'!$L:$L,Sheet2!$C51,'Data Collection Form'!D:D,"n")</f>
        <v>0</v>
      </c>
      <c r="S51">
        <f>COUNTIFS('Data Collection Form'!$L:$L,Sheet2!$C51,'Data Collection Form'!E:E,"n")</f>
        <v>0</v>
      </c>
      <c r="T51">
        <f>COUNTIFS('Data Collection Form'!$L:$L,Sheet2!$C51,'Data Collection Form'!F:F,"n")</f>
        <v>0</v>
      </c>
      <c r="U51">
        <f>COUNTIFS('Data Collection Form'!$L:$L,Sheet2!$C51,'Data Collection Form'!G:G,"n")</f>
        <v>0</v>
      </c>
      <c r="V51">
        <f>COUNTIFS('Data Collection Form'!$L:$L,Sheet2!$C51,'Data Collection Form'!H:H,"n")</f>
        <v>0</v>
      </c>
      <c r="W51">
        <f>COUNTIFS('Data Collection Form'!$L:$L,Sheet2!$C51,'Data Collection Form'!I:I,"n")</f>
        <v>0</v>
      </c>
      <c r="X51">
        <f>COUNTIFS('Data Collection Form'!$L:$L,Sheet2!$C51,'Data Collection Form'!J:J,"n")</f>
        <v>0</v>
      </c>
      <c r="Y51">
        <f>COUNTIFS('Data Collection Form'!$L:$L,Sheet2!$C51,'Data Collection Form'!K:K,"n")</f>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15"/>
  <sheetViews>
    <sheetView showGridLines="0" showRowColHeaders="0" zoomScale="75" zoomScaleNormal="75" workbookViewId="0">
      <selection activeCell="S6" sqref="A1:XFD1048576"/>
    </sheetView>
  </sheetViews>
  <sheetFormatPr defaultColWidth="9.140625" defaultRowHeight="12.75" x14ac:dyDescent="0.2"/>
  <cols>
    <col min="1" max="1" width="3" style="9" customWidth="1"/>
    <col min="2" max="2" width="14.85546875" style="9" customWidth="1"/>
    <col min="3" max="3" width="9.140625" style="9"/>
    <col min="4" max="8" width="11.140625" style="9" customWidth="1"/>
    <col min="9" max="28" width="9.140625" style="9"/>
    <col min="29" max="29" width="45.28515625" style="9" customWidth="1"/>
    <col min="30" max="30" width="4.140625" style="9" customWidth="1"/>
    <col min="31" max="16384" width="9.140625" style="9"/>
  </cols>
  <sheetData>
    <row r="1" spans="2:30" ht="17.25" customHeight="1" thickBot="1" x14ac:dyDescent="0.25"/>
    <row r="2" spans="2:30" ht="46.5" customHeight="1" thickBot="1" x14ac:dyDescent="0.25">
      <c r="B2" s="19" t="s">
        <v>4</v>
      </c>
      <c r="C2" s="67"/>
      <c r="D2" s="68"/>
      <c r="E2" s="68"/>
      <c r="F2" s="68"/>
      <c r="G2" s="68"/>
      <c r="H2" s="68"/>
      <c r="I2" s="68"/>
      <c r="J2" s="68"/>
      <c r="K2" s="69"/>
      <c r="L2" s="70" t="s">
        <v>5</v>
      </c>
      <c r="M2" s="71"/>
      <c r="N2" s="71"/>
      <c r="O2" s="71"/>
      <c r="P2" s="71"/>
      <c r="Q2" s="71"/>
      <c r="R2" s="71"/>
      <c r="S2" s="71"/>
      <c r="T2" s="71"/>
      <c r="U2" s="71"/>
      <c r="V2" s="71"/>
      <c r="W2" s="71"/>
      <c r="X2" s="71"/>
      <c r="Y2" s="71"/>
      <c r="Z2" s="71"/>
      <c r="AA2" s="71"/>
      <c r="AB2" s="71"/>
      <c r="AC2" s="72"/>
    </row>
    <row r="3" spans="2:30" ht="30" customHeight="1" thickBot="1" x14ac:dyDescent="0.25">
      <c r="B3" s="20"/>
      <c r="C3" s="21"/>
      <c r="D3" s="73" t="s">
        <v>6</v>
      </c>
      <c r="E3" s="74"/>
      <c r="F3" s="74"/>
      <c r="G3" s="74"/>
      <c r="H3" s="74"/>
      <c r="I3" s="74"/>
      <c r="J3" s="74"/>
      <c r="K3" s="74"/>
      <c r="L3" s="75"/>
      <c r="M3" s="75"/>
      <c r="N3" s="75"/>
      <c r="O3" s="75"/>
      <c r="P3" s="75"/>
      <c r="Q3" s="75"/>
      <c r="R3" s="75"/>
      <c r="S3" s="75"/>
      <c r="T3" s="75"/>
      <c r="U3" s="75"/>
      <c r="V3" s="75"/>
      <c r="W3" s="75"/>
      <c r="X3" s="75"/>
      <c r="Y3" s="75"/>
      <c r="Z3" s="75"/>
      <c r="AA3" s="75"/>
      <c r="AB3" s="75"/>
      <c r="AC3" s="76" t="s">
        <v>7</v>
      </c>
    </row>
    <row r="4" spans="2:30" ht="111" customHeight="1" x14ac:dyDescent="0.2">
      <c r="B4" s="22" t="s">
        <v>8</v>
      </c>
      <c r="C4" s="23" t="s">
        <v>20</v>
      </c>
      <c r="D4" s="78" t="s">
        <v>30</v>
      </c>
      <c r="E4" s="79"/>
      <c r="F4" s="78" t="s">
        <v>31</v>
      </c>
      <c r="G4" s="80"/>
      <c r="H4" s="79"/>
      <c r="I4" s="78" t="s">
        <v>33</v>
      </c>
      <c r="J4" s="80"/>
      <c r="K4" s="79"/>
      <c r="L4" s="78" t="s">
        <v>32</v>
      </c>
      <c r="M4" s="79"/>
      <c r="N4" s="78" t="s">
        <v>24</v>
      </c>
      <c r="O4" s="80"/>
      <c r="P4" s="79"/>
      <c r="Q4" s="78" t="s">
        <v>25</v>
      </c>
      <c r="R4" s="80"/>
      <c r="S4" s="79"/>
      <c r="T4" s="78" t="s">
        <v>26</v>
      </c>
      <c r="U4" s="80"/>
      <c r="V4" s="79"/>
      <c r="W4" s="78" t="s">
        <v>27</v>
      </c>
      <c r="X4" s="80"/>
      <c r="Y4" s="79"/>
      <c r="Z4" s="78" t="s">
        <v>28</v>
      </c>
      <c r="AA4" s="80"/>
      <c r="AB4" s="79"/>
      <c r="AC4" s="77"/>
      <c r="AD4" s="10"/>
    </row>
    <row r="5" spans="2:30" ht="50.1" customHeight="1" x14ac:dyDescent="0.2">
      <c r="B5" s="64"/>
      <c r="C5" s="24">
        <v>1</v>
      </c>
      <c r="D5" s="25" t="s">
        <v>9</v>
      </c>
      <c r="E5" s="26" t="s">
        <v>10</v>
      </c>
      <c r="F5" s="25" t="s">
        <v>9</v>
      </c>
      <c r="G5" s="27" t="s">
        <v>10</v>
      </c>
      <c r="H5" s="28" t="s">
        <v>23</v>
      </c>
      <c r="I5" s="25" t="s">
        <v>9</v>
      </c>
      <c r="J5" s="27" t="s">
        <v>10</v>
      </c>
      <c r="K5" s="28" t="s">
        <v>23</v>
      </c>
      <c r="L5" s="25" t="s">
        <v>9</v>
      </c>
      <c r="M5" s="29" t="s">
        <v>10</v>
      </c>
      <c r="N5" s="25" t="s">
        <v>9</v>
      </c>
      <c r="O5" s="27" t="s">
        <v>10</v>
      </c>
      <c r="P5" s="28" t="s">
        <v>23</v>
      </c>
      <c r="Q5" s="30" t="s">
        <v>9</v>
      </c>
      <c r="R5" s="31" t="s">
        <v>10</v>
      </c>
      <c r="S5" s="32" t="s">
        <v>23</v>
      </c>
      <c r="T5" s="30" t="s">
        <v>9</v>
      </c>
      <c r="U5" s="31" t="s">
        <v>10</v>
      </c>
      <c r="V5" s="32" t="s">
        <v>23</v>
      </c>
      <c r="W5" s="30" t="s">
        <v>9</v>
      </c>
      <c r="X5" s="31" t="s">
        <v>10</v>
      </c>
      <c r="Y5" s="32" t="s">
        <v>23</v>
      </c>
      <c r="Z5" s="30" t="s">
        <v>9</v>
      </c>
      <c r="AA5" s="31" t="s">
        <v>10</v>
      </c>
      <c r="AB5" s="32" t="s">
        <v>23</v>
      </c>
      <c r="AC5" s="65"/>
    </row>
    <row r="6" spans="2:30" ht="50.1" customHeight="1" x14ac:dyDescent="0.2">
      <c r="B6" s="65"/>
      <c r="C6" s="24">
        <v>2</v>
      </c>
      <c r="D6" s="25" t="s">
        <v>9</v>
      </c>
      <c r="E6" s="26" t="s">
        <v>10</v>
      </c>
      <c r="F6" s="25" t="s">
        <v>9</v>
      </c>
      <c r="G6" s="27" t="s">
        <v>10</v>
      </c>
      <c r="H6" s="28" t="s">
        <v>23</v>
      </c>
      <c r="I6" s="25" t="s">
        <v>9</v>
      </c>
      <c r="J6" s="27" t="s">
        <v>10</v>
      </c>
      <c r="K6" s="28" t="s">
        <v>23</v>
      </c>
      <c r="L6" s="25" t="s">
        <v>9</v>
      </c>
      <c r="M6" s="29" t="s">
        <v>10</v>
      </c>
      <c r="N6" s="25" t="s">
        <v>9</v>
      </c>
      <c r="O6" s="27" t="s">
        <v>10</v>
      </c>
      <c r="P6" s="28" t="s">
        <v>23</v>
      </c>
      <c r="Q6" s="25" t="s">
        <v>9</v>
      </c>
      <c r="R6" s="29" t="s">
        <v>10</v>
      </c>
      <c r="S6" s="32" t="s">
        <v>23</v>
      </c>
      <c r="T6" s="25" t="s">
        <v>9</v>
      </c>
      <c r="U6" s="29" t="s">
        <v>10</v>
      </c>
      <c r="V6" s="32" t="s">
        <v>23</v>
      </c>
      <c r="W6" s="25" t="s">
        <v>9</v>
      </c>
      <c r="X6" s="29" t="s">
        <v>10</v>
      </c>
      <c r="Y6" s="32" t="s">
        <v>23</v>
      </c>
      <c r="Z6" s="25" t="s">
        <v>9</v>
      </c>
      <c r="AA6" s="29" t="s">
        <v>10</v>
      </c>
      <c r="AB6" s="32" t="s">
        <v>23</v>
      </c>
      <c r="AC6" s="65"/>
    </row>
    <row r="7" spans="2:30" ht="50.1" customHeight="1" x14ac:dyDescent="0.2">
      <c r="B7" s="65"/>
      <c r="C7" s="24">
        <v>3</v>
      </c>
      <c r="D7" s="25" t="s">
        <v>9</v>
      </c>
      <c r="E7" s="26" t="s">
        <v>10</v>
      </c>
      <c r="F7" s="25" t="s">
        <v>9</v>
      </c>
      <c r="G7" s="27" t="s">
        <v>10</v>
      </c>
      <c r="H7" s="28" t="s">
        <v>23</v>
      </c>
      <c r="I7" s="25" t="s">
        <v>9</v>
      </c>
      <c r="J7" s="27" t="s">
        <v>10</v>
      </c>
      <c r="K7" s="28" t="s">
        <v>23</v>
      </c>
      <c r="L7" s="25" t="s">
        <v>9</v>
      </c>
      <c r="M7" s="29" t="s">
        <v>10</v>
      </c>
      <c r="N7" s="25" t="s">
        <v>9</v>
      </c>
      <c r="O7" s="27" t="s">
        <v>10</v>
      </c>
      <c r="P7" s="28" t="s">
        <v>23</v>
      </c>
      <c r="Q7" s="25" t="s">
        <v>9</v>
      </c>
      <c r="R7" s="29" t="s">
        <v>10</v>
      </c>
      <c r="S7" s="32" t="s">
        <v>23</v>
      </c>
      <c r="T7" s="25" t="s">
        <v>9</v>
      </c>
      <c r="U7" s="29" t="s">
        <v>10</v>
      </c>
      <c r="V7" s="32" t="s">
        <v>23</v>
      </c>
      <c r="W7" s="25" t="s">
        <v>9</v>
      </c>
      <c r="X7" s="29" t="s">
        <v>10</v>
      </c>
      <c r="Y7" s="32" t="s">
        <v>23</v>
      </c>
      <c r="Z7" s="25" t="s">
        <v>9</v>
      </c>
      <c r="AA7" s="29" t="s">
        <v>10</v>
      </c>
      <c r="AB7" s="32" t="s">
        <v>23</v>
      </c>
      <c r="AC7" s="65"/>
    </row>
    <row r="8" spans="2:30" ht="50.1" customHeight="1" x14ac:dyDescent="0.2">
      <c r="B8" s="65"/>
      <c r="C8" s="24">
        <v>4</v>
      </c>
      <c r="D8" s="25" t="s">
        <v>9</v>
      </c>
      <c r="E8" s="26" t="s">
        <v>10</v>
      </c>
      <c r="F8" s="25" t="s">
        <v>9</v>
      </c>
      <c r="G8" s="27" t="s">
        <v>10</v>
      </c>
      <c r="H8" s="28" t="s">
        <v>23</v>
      </c>
      <c r="I8" s="25" t="s">
        <v>9</v>
      </c>
      <c r="J8" s="27" t="s">
        <v>10</v>
      </c>
      <c r="K8" s="28" t="s">
        <v>23</v>
      </c>
      <c r="L8" s="25" t="s">
        <v>9</v>
      </c>
      <c r="M8" s="29" t="s">
        <v>10</v>
      </c>
      <c r="N8" s="25" t="s">
        <v>9</v>
      </c>
      <c r="O8" s="27" t="s">
        <v>10</v>
      </c>
      <c r="P8" s="28" t="s">
        <v>23</v>
      </c>
      <c r="Q8" s="25" t="s">
        <v>9</v>
      </c>
      <c r="R8" s="29" t="s">
        <v>10</v>
      </c>
      <c r="S8" s="32" t="s">
        <v>23</v>
      </c>
      <c r="T8" s="25" t="s">
        <v>9</v>
      </c>
      <c r="U8" s="29" t="s">
        <v>10</v>
      </c>
      <c r="V8" s="32" t="s">
        <v>23</v>
      </c>
      <c r="W8" s="25" t="s">
        <v>9</v>
      </c>
      <c r="X8" s="29" t="s">
        <v>10</v>
      </c>
      <c r="Y8" s="32" t="s">
        <v>23</v>
      </c>
      <c r="Z8" s="25" t="s">
        <v>9</v>
      </c>
      <c r="AA8" s="29" t="s">
        <v>10</v>
      </c>
      <c r="AB8" s="32" t="s">
        <v>23</v>
      </c>
      <c r="AC8" s="65"/>
    </row>
    <row r="9" spans="2:30" ht="50.1" customHeight="1" x14ac:dyDescent="0.2">
      <c r="B9" s="65"/>
      <c r="C9" s="24">
        <v>5</v>
      </c>
      <c r="D9" s="25" t="s">
        <v>9</v>
      </c>
      <c r="E9" s="26" t="s">
        <v>10</v>
      </c>
      <c r="F9" s="25" t="s">
        <v>9</v>
      </c>
      <c r="G9" s="27" t="s">
        <v>10</v>
      </c>
      <c r="H9" s="28" t="s">
        <v>23</v>
      </c>
      <c r="I9" s="25" t="s">
        <v>9</v>
      </c>
      <c r="J9" s="27" t="s">
        <v>10</v>
      </c>
      <c r="K9" s="28" t="s">
        <v>23</v>
      </c>
      <c r="L9" s="25" t="s">
        <v>9</v>
      </c>
      <c r="M9" s="29" t="s">
        <v>10</v>
      </c>
      <c r="N9" s="25" t="s">
        <v>9</v>
      </c>
      <c r="O9" s="27" t="s">
        <v>10</v>
      </c>
      <c r="P9" s="28" t="s">
        <v>23</v>
      </c>
      <c r="Q9" s="25" t="s">
        <v>9</v>
      </c>
      <c r="R9" s="29" t="s">
        <v>10</v>
      </c>
      <c r="S9" s="32" t="s">
        <v>23</v>
      </c>
      <c r="T9" s="25" t="s">
        <v>9</v>
      </c>
      <c r="U9" s="29" t="s">
        <v>10</v>
      </c>
      <c r="V9" s="32" t="s">
        <v>23</v>
      </c>
      <c r="W9" s="25" t="s">
        <v>9</v>
      </c>
      <c r="X9" s="29" t="s">
        <v>10</v>
      </c>
      <c r="Y9" s="32" t="s">
        <v>23</v>
      </c>
      <c r="Z9" s="25" t="s">
        <v>9</v>
      </c>
      <c r="AA9" s="29" t="s">
        <v>10</v>
      </c>
      <c r="AB9" s="32" t="s">
        <v>23</v>
      </c>
      <c r="AC9" s="65"/>
    </row>
    <row r="10" spans="2:30" ht="50.1" customHeight="1" x14ac:dyDescent="0.2">
      <c r="B10" s="65"/>
      <c r="C10" s="24">
        <v>6</v>
      </c>
      <c r="D10" s="25" t="s">
        <v>9</v>
      </c>
      <c r="E10" s="26" t="s">
        <v>10</v>
      </c>
      <c r="F10" s="25" t="s">
        <v>9</v>
      </c>
      <c r="G10" s="27" t="s">
        <v>10</v>
      </c>
      <c r="H10" s="28" t="s">
        <v>23</v>
      </c>
      <c r="I10" s="25" t="s">
        <v>9</v>
      </c>
      <c r="J10" s="27" t="s">
        <v>10</v>
      </c>
      <c r="K10" s="28" t="s">
        <v>23</v>
      </c>
      <c r="L10" s="25" t="s">
        <v>9</v>
      </c>
      <c r="M10" s="29" t="s">
        <v>10</v>
      </c>
      <c r="N10" s="25" t="s">
        <v>9</v>
      </c>
      <c r="O10" s="27" t="s">
        <v>10</v>
      </c>
      <c r="P10" s="28" t="s">
        <v>23</v>
      </c>
      <c r="Q10" s="25" t="s">
        <v>9</v>
      </c>
      <c r="R10" s="29" t="s">
        <v>10</v>
      </c>
      <c r="S10" s="32" t="s">
        <v>23</v>
      </c>
      <c r="T10" s="25" t="s">
        <v>9</v>
      </c>
      <c r="U10" s="29" t="s">
        <v>10</v>
      </c>
      <c r="V10" s="32" t="s">
        <v>23</v>
      </c>
      <c r="W10" s="25" t="s">
        <v>9</v>
      </c>
      <c r="X10" s="29" t="s">
        <v>10</v>
      </c>
      <c r="Y10" s="32" t="s">
        <v>23</v>
      </c>
      <c r="Z10" s="25" t="s">
        <v>9</v>
      </c>
      <c r="AA10" s="29" t="s">
        <v>10</v>
      </c>
      <c r="AB10" s="32" t="s">
        <v>23</v>
      </c>
      <c r="AC10" s="65"/>
    </row>
    <row r="11" spans="2:30" ht="50.1" customHeight="1" x14ac:dyDescent="0.2">
      <c r="B11" s="65"/>
      <c r="C11" s="24">
        <v>7</v>
      </c>
      <c r="D11" s="25" t="s">
        <v>9</v>
      </c>
      <c r="E11" s="26" t="s">
        <v>10</v>
      </c>
      <c r="F11" s="25" t="s">
        <v>9</v>
      </c>
      <c r="G11" s="27" t="s">
        <v>10</v>
      </c>
      <c r="H11" s="28" t="s">
        <v>23</v>
      </c>
      <c r="I11" s="25" t="s">
        <v>9</v>
      </c>
      <c r="J11" s="27" t="s">
        <v>10</v>
      </c>
      <c r="K11" s="28" t="s">
        <v>23</v>
      </c>
      <c r="L11" s="25" t="s">
        <v>9</v>
      </c>
      <c r="M11" s="29" t="s">
        <v>10</v>
      </c>
      <c r="N11" s="25" t="s">
        <v>9</v>
      </c>
      <c r="O11" s="27" t="s">
        <v>10</v>
      </c>
      <c r="P11" s="28" t="s">
        <v>23</v>
      </c>
      <c r="Q11" s="25" t="s">
        <v>9</v>
      </c>
      <c r="R11" s="29" t="s">
        <v>10</v>
      </c>
      <c r="S11" s="32" t="s">
        <v>23</v>
      </c>
      <c r="T11" s="25" t="s">
        <v>9</v>
      </c>
      <c r="U11" s="29" t="s">
        <v>10</v>
      </c>
      <c r="V11" s="32" t="s">
        <v>23</v>
      </c>
      <c r="W11" s="25" t="s">
        <v>9</v>
      </c>
      <c r="X11" s="29" t="s">
        <v>10</v>
      </c>
      <c r="Y11" s="32" t="s">
        <v>23</v>
      </c>
      <c r="Z11" s="25" t="s">
        <v>9</v>
      </c>
      <c r="AA11" s="29" t="s">
        <v>10</v>
      </c>
      <c r="AB11" s="32" t="s">
        <v>23</v>
      </c>
      <c r="AC11" s="65"/>
    </row>
    <row r="12" spans="2:30" ht="50.1" customHeight="1" x14ac:dyDescent="0.2">
      <c r="B12" s="65"/>
      <c r="C12" s="24">
        <v>8</v>
      </c>
      <c r="D12" s="25" t="s">
        <v>9</v>
      </c>
      <c r="E12" s="26" t="s">
        <v>10</v>
      </c>
      <c r="F12" s="25" t="s">
        <v>9</v>
      </c>
      <c r="G12" s="27" t="s">
        <v>10</v>
      </c>
      <c r="H12" s="28" t="s">
        <v>23</v>
      </c>
      <c r="I12" s="25" t="s">
        <v>9</v>
      </c>
      <c r="J12" s="27" t="s">
        <v>10</v>
      </c>
      <c r="K12" s="28" t="s">
        <v>23</v>
      </c>
      <c r="L12" s="25" t="s">
        <v>9</v>
      </c>
      <c r="M12" s="29" t="s">
        <v>10</v>
      </c>
      <c r="N12" s="25" t="s">
        <v>9</v>
      </c>
      <c r="O12" s="27" t="s">
        <v>10</v>
      </c>
      <c r="P12" s="28" t="s">
        <v>23</v>
      </c>
      <c r="Q12" s="25" t="s">
        <v>9</v>
      </c>
      <c r="R12" s="29" t="s">
        <v>10</v>
      </c>
      <c r="S12" s="32" t="s">
        <v>23</v>
      </c>
      <c r="T12" s="25" t="s">
        <v>9</v>
      </c>
      <c r="U12" s="29" t="s">
        <v>10</v>
      </c>
      <c r="V12" s="32" t="s">
        <v>23</v>
      </c>
      <c r="W12" s="25" t="s">
        <v>9</v>
      </c>
      <c r="X12" s="29" t="s">
        <v>10</v>
      </c>
      <c r="Y12" s="32" t="s">
        <v>23</v>
      </c>
      <c r="Z12" s="25" t="s">
        <v>9</v>
      </c>
      <c r="AA12" s="29" t="s">
        <v>10</v>
      </c>
      <c r="AB12" s="32" t="s">
        <v>23</v>
      </c>
      <c r="AC12" s="65"/>
    </row>
    <row r="13" spans="2:30" ht="50.1" customHeight="1" x14ac:dyDescent="0.2">
      <c r="B13" s="65"/>
      <c r="C13" s="24">
        <v>9</v>
      </c>
      <c r="D13" s="25" t="s">
        <v>9</v>
      </c>
      <c r="E13" s="26" t="s">
        <v>10</v>
      </c>
      <c r="F13" s="25" t="s">
        <v>9</v>
      </c>
      <c r="G13" s="27" t="s">
        <v>10</v>
      </c>
      <c r="H13" s="28" t="s">
        <v>23</v>
      </c>
      <c r="I13" s="25" t="s">
        <v>9</v>
      </c>
      <c r="J13" s="27" t="s">
        <v>10</v>
      </c>
      <c r="K13" s="28" t="s">
        <v>23</v>
      </c>
      <c r="L13" s="25" t="s">
        <v>9</v>
      </c>
      <c r="M13" s="29" t="s">
        <v>10</v>
      </c>
      <c r="N13" s="25" t="s">
        <v>9</v>
      </c>
      <c r="O13" s="27" t="s">
        <v>10</v>
      </c>
      <c r="P13" s="28" t="s">
        <v>23</v>
      </c>
      <c r="Q13" s="25" t="s">
        <v>9</v>
      </c>
      <c r="R13" s="29" t="s">
        <v>10</v>
      </c>
      <c r="S13" s="32" t="s">
        <v>23</v>
      </c>
      <c r="T13" s="25" t="s">
        <v>9</v>
      </c>
      <c r="U13" s="29" t="s">
        <v>10</v>
      </c>
      <c r="V13" s="32" t="s">
        <v>23</v>
      </c>
      <c r="W13" s="25" t="s">
        <v>9</v>
      </c>
      <c r="X13" s="29" t="s">
        <v>10</v>
      </c>
      <c r="Y13" s="32" t="s">
        <v>23</v>
      </c>
      <c r="Z13" s="25" t="s">
        <v>9</v>
      </c>
      <c r="AA13" s="29" t="s">
        <v>10</v>
      </c>
      <c r="AB13" s="32" t="s">
        <v>23</v>
      </c>
      <c r="AC13" s="65"/>
    </row>
    <row r="14" spans="2:30" ht="50.1" customHeight="1" thickBot="1" x14ac:dyDescent="0.25">
      <c r="B14" s="66"/>
      <c r="C14" s="33">
        <v>10</v>
      </c>
      <c r="D14" s="34" t="s">
        <v>9</v>
      </c>
      <c r="E14" s="35" t="s">
        <v>10</v>
      </c>
      <c r="F14" s="34" t="s">
        <v>9</v>
      </c>
      <c r="G14" s="36" t="s">
        <v>10</v>
      </c>
      <c r="H14" s="37" t="s">
        <v>23</v>
      </c>
      <c r="I14" s="34" t="s">
        <v>9</v>
      </c>
      <c r="J14" s="36" t="s">
        <v>10</v>
      </c>
      <c r="K14" s="37" t="s">
        <v>23</v>
      </c>
      <c r="L14" s="34" t="s">
        <v>9</v>
      </c>
      <c r="M14" s="38" t="s">
        <v>10</v>
      </c>
      <c r="N14" s="34" t="s">
        <v>9</v>
      </c>
      <c r="O14" s="36" t="s">
        <v>10</v>
      </c>
      <c r="P14" s="37" t="s">
        <v>23</v>
      </c>
      <c r="Q14" s="34" t="s">
        <v>9</v>
      </c>
      <c r="R14" s="39" t="s">
        <v>10</v>
      </c>
      <c r="S14" s="37" t="s">
        <v>23</v>
      </c>
      <c r="T14" s="34" t="s">
        <v>9</v>
      </c>
      <c r="U14" s="39" t="s">
        <v>10</v>
      </c>
      <c r="V14" s="37" t="s">
        <v>23</v>
      </c>
      <c r="W14" s="34" t="s">
        <v>9</v>
      </c>
      <c r="X14" s="39" t="s">
        <v>10</v>
      </c>
      <c r="Y14" s="37" t="s">
        <v>23</v>
      </c>
      <c r="Z14" s="34" t="s">
        <v>9</v>
      </c>
      <c r="AA14" s="39" t="s">
        <v>10</v>
      </c>
      <c r="AB14" s="37" t="s">
        <v>23</v>
      </c>
      <c r="AC14" s="66"/>
    </row>
    <row r="15" spans="2:30" ht="18.75" customHeight="1" x14ac:dyDescent="0.25"/>
  </sheetData>
  <sheetProtection sheet="1" objects="1" scenarios="1"/>
  <mergeCells count="15">
    <mergeCell ref="B5:B14"/>
    <mergeCell ref="AC5:AC14"/>
    <mergeCell ref="C2:K2"/>
    <mergeCell ref="L2:AC2"/>
    <mergeCell ref="D3:AB3"/>
    <mergeCell ref="AC3:AC4"/>
    <mergeCell ref="D4:E4"/>
    <mergeCell ref="I4:K4"/>
    <mergeCell ref="L4:M4"/>
    <mergeCell ref="N4:P4"/>
    <mergeCell ref="Z4:AB4"/>
    <mergeCell ref="Q4:S4"/>
    <mergeCell ref="T4:V4"/>
    <mergeCell ref="W4:Y4"/>
    <mergeCell ref="F4:H4"/>
  </mergeCells>
  <dataValidations count="1">
    <dataValidation allowBlank="1" showInputMessage="1" showErrorMessage="1" prompt="This sheet is not for entering data on your computer, it is only for printing and completing by hand. Once you have done this, enter your data on the appropriate data entry worksheet." sqref="C4:C14 B4:B5 D5:AB14"/>
  </dataValidations>
  <printOptions horizontalCentered="1" verticalCentered="1"/>
  <pageMargins left="0.70866141732283472" right="0.70866141732283472" top="0.74803149606299213" bottom="0.74803149606299213" header="0.31496062992125984" footer="0.31496062992125984"/>
  <pageSetup paperSize="9"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1"/>
  <sheetViews>
    <sheetView showGridLines="0" showRowColHeaders="0" zoomScaleNormal="100" workbookViewId="0">
      <selection activeCell="B21" sqref="B21:C21"/>
    </sheetView>
  </sheetViews>
  <sheetFormatPr defaultColWidth="9.140625" defaultRowHeight="12.75" x14ac:dyDescent="0.2"/>
  <cols>
    <col min="1" max="1" width="1.85546875" style="11" customWidth="1"/>
    <col min="2" max="2" width="16.85546875" style="11" customWidth="1"/>
    <col min="3" max="3" width="131.7109375" style="11" customWidth="1"/>
    <col min="4" max="4" width="2.85546875" style="11" customWidth="1"/>
    <col min="5" max="16384" width="9.140625" style="11"/>
  </cols>
  <sheetData>
    <row r="1" spans="2:3" ht="13.5" thickBot="1" x14ac:dyDescent="0.25"/>
    <row r="2" spans="2:3" ht="30.75" customHeight="1" x14ac:dyDescent="0.2">
      <c r="B2" s="87" t="s">
        <v>21</v>
      </c>
      <c r="C2" s="88"/>
    </row>
    <row r="3" spans="2:3" ht="30.75" customHeight="1" x14ac:dyDescent="0.2">
      <c r="B3" s="12" t="s">
        <v>4</v>
      </c>
      <c r="C3" s="13"/>
    </row>
    <row r="4" spans="2:3" ht="30.75" customHeight="1" x14ac:dyDescent="0.2">
      <c r="B4" s="12" t="s">
        <v>11</v>
      </c>
      <c r="C4" s="13"/>
    </row>
    <row r="5" spans="2:3" ht="54.75" customHeight="1" x14ac:dyDescent="0.2">
      <c r="B5" s="14" t="s">
        <v>12</v>
      </c>
      <c r="C5" s="15"/>
    </row>
    <row r="6" spans="2:3" ht="23.1" customHeight="1" x14ac:dyDescent="0.2">
      <c r="B6" s="89" t="s">
        <v>13</v>
      </c>
      <c r="C6" s="90"/>
    </row>
    <row r="7" spans="2:3" ht="60" customHeight="1" thickBot="1" x14ac:dyDescent="0.25">
      <c r="B7" s="91"/>
      <c r="C7" s="92"/>
    </row>
    <row r="8" spans="2:3" ht="23.1" customHeight="1" x14ac:dyDescent="0.2">
      <c r="B8" s="85" t="s">
        <v>14</v>
      </c>
      <c r="C8" s="86"/>
    </row>
    <row r="9" spans="2:3" ht="60" customHeight="1" thickBot="1" x14ac:dyDescent="0.25">
      <c r="B9" s="83"/>
      <c r="C9" s="84"/>
    </row>
    <row r="10" spans="2:3" ht="23.1" customHeight="1" x14ac:dyDescent="0.2">
      <c r="B10" s="85" t="s">
        <v>15</v>
      </c>
      <c r="C10" s="86"/>
    </row>
    <row r="11" spans="2:3" ht="60" customHeight="1" thickBot="1" x14ac:dyDescent="0.25">
      <c r="B11" s="91"/>
      <c r="C11" s="92"/>
    </row>
    <row r="12" spans="2:3" ht="23.1" customHeight="1" x14ac:dyDescent="0.2">
      <c r="B12" s="85" t="s">
        <v>16</v>
      </c>
      <c r="C12" s="86"/>
    </row>
    <row r="13" spans="2:3" ht="60" customHeight="1" thickBot="1" x14ac:dyDescent="0.25">
      <c r="B13" s="91"/>
      <c r="C13" s="92"/>
    </row>
    <row r="14" spans="2:3" ht="23.1" customHeight="1" x14ac:dyDescent="0.2">
      <c r="B14" s="89" t="s">
        <v>17</v>
      </c>
      <c r="C14" s="90"/>
    </row>
    <row r="15" spans="2:3" ht="60" customHeight="1" thickBot="1" x14ac:dyDescent="0.25">
      <c r="B15" s="93"/>
      <c r="C15" s="94"/>
    </row>
    <row r="16" spans="2:3" ht="23.1" customHeight="1" x14ac:dyDescent="0.2">
      <c r="B16" s="85" t="s">
        <v>18</v>
      </c>
      <c r="C16" s="86"/>
    </row>
    <row r="17" spans="2:3" ht="60" customHeight="1" thickBot="1" x14ac:dyDescent="0.25">
      <c r="B17" s="83"/>
      <c r="C17" s="84"/>
    </row>
    <row r="18" spans="2:3" ht="23.1" customHeight="1" x14ac:dyDescent="0.2">
      <c r="B18" s="85" t="s">
        <v>22</v>
      </c>
      <c r="C18" s="86"/>
    </row>
    <row r="19" spans="2:3" ht="24" customHeight="1" thickBot="1" x14ac:dyDescent="0.25">
      <c r="B19" s="81"/>
      <c r="C19" s="82"/>
    </row>
    <row r="20" spans="2:3" ht="23.1" customHeight="1" x14ac:dyDescent="0.2">
      <c r="B20" s="85" t="s">
        <v>19</v>
      </c>
      <c r="C20" s="86"/>
    </row>
    <row r="21" spans="2:3" ht="27" customHeight="1" thickBot="1" x14ac:dyDescent="0.25">
      <c r="B21" s="81"/>
      <c r="C21" s="82"/>
    </row>
  </sheetData>
  <sheetProtection sheet="1" objects="1" scenarios="1" selectLockedCells="1"/>
  <mergeCells count="17">
    <mergeCell ref="B16:C16"/>
    <mergeCell ref="B10:C10"/>
    <mergeCell ref="B2:C2"/>
    <mergeCell ref="B6:C6"/>
    <mergeCell ref="B7:C7"/>
    <mergeCell ref="B8:C8"/>
    <mergeCell ref="B9:C9"/>
    <mergeCell ref="B11:C11"/>
    <mergeCell ref="B12:C12"/>
    <mergeCell ref="B13:C13"/>
    <mergeCell ref="B14:C14"/>
    <mergeCell ref="B15:C15"/>
    <mergeCell ref="B21:C21"/>
    <mergeCell ref="B19:C19"/>
    <mergeCell ref="B17:C17"/>
    <mergeCell ref="B18:C18"/>
    <mergeCell ref="B20:C20"/>
  </mergeCells>
  <dataValidations count="1">
    <dataValidation type="whole" allowBlank="1" showInputMessage="1" showErrorMessage="1" sqref="B21 B19">
      <formula1>1</formula1>
      <formula2>360</formula2>
    </dataValidation>
  </dataValidations>
  <printOptions horizontalCentered="1" verticalCentered="1"/>
  <pageMargins left="0.70866141732283472" right="0.70866141732283472" top="1.3385826771653544" bottom="2.3228346456692917" header="0.31496062992125984" footer="0.31496062992125984"/>
  <pageSetup paperSize="9" scale="58" orientation="portrait"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Instructions</vt:lpstr>
      <vt:lpstr>Data Collection Form</vt:lpstr>
      <vt:lpstr>Graphs</vt:lpstr>
      <vt:lpstr>Sheet2</vt:lpstr>
      <vt:lpstr>Paper Form</vt:lpstr>
      <vt:lpstr>Reflection Action &amp; Improvement</vt:lpstr>
      <vt:lpstr>Graphs!Print_Area</vt:lpstr>
      <vt:lpstr>'Paper Form'!Print_Area</vt:lpstr>
      <vt:lpstr>'Reflection Action &amp; Improvement'!Print_Area</vt:lpstr>
    </vt:vector>
  </TitlesOfParts>
  <Company>healthAlliance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Eleri Clissold (WDHB)</cp:lastModifiedBy>
  <cp:lastPrinted>2018-02-19T04:01:56Z</cp:lastPrinted>
  <dcterms:created xsi:type="dcterms:W3CDTF">2015-04-21T22:59:07Z</dcterms:created>
  <dcterms:modified xsi:type="dcterms:W3CDTF">2018-08-29T02:27:55Z</dcterms:modified>
</cp:coreProperties>
</file>