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G:\Funding Team\Primary Care\Safety in Practice\GP\2020_21\Clinical Modules\Data Collection Spreadsheets\Alumini\"/>
    </mc:Choice>
  </mc:AlternateContent>
  <bookViews>
    <workbookView xWindow="0" yWindow="0" windowWidth="19440" windowHeight="8148"/>
  </bookViews>
  <sheets>
    <sheet name="Instructions" sheetId="17" r:id="rId1"/>
    <sheet name="Data Collection Form" sheetId="10" r:id="rId2"/>
    <sheet name="Graphs " sheetId="9" r:id="rId3"/>
    <sheet name="PDSA " sheetId="18" r:id="rId4"/>
    <sheet name="Reflection (September)" sheetId="22" r:id="rId5"/>
    <sheet name="Reflection (February)" sheetId="23" r:id="rId6"/>
    <sheet name="Sheet2" sheetId="2" state="hidden" r:id="rId7"/>
  </sheets>
  <externalReferences>
    <externalReference r:id="rId8"/>
    <externalReference r:id="rId9"/>
  </externalReferences>
  <definedNames>
    <definedName name="months" localSheetId="0">OFFSET(#REF!,0,0,#REF!,1)</definedName>
    <definedName name="months" localSheetId="3">OFFSET(#REF!,0,0,#REF!,1)</definedName>
    <definedName name="months" localSheetId="5">OFFSET([1]Sheet2!$C$2,0,0,[1]Sheet2!$A$3,1)</definedName>
    <definedName name="months" localSheetId="4">OFFSET([1]Sheet2!$C$2,0,0,[1]Sheet2!$A$3,1)</definedName>
    <definedName name="months">OFFSET(Sheet2!$C$3,0,0,Sheet2!$A$4,1)</definedName>
    <definedName name="_xlnm.Print_Area" localSheetId="2">'Graphs '!$A$1:$BB$60</definedName>
    <definedName name="_xlnm.Print_Area" localSheetId="0">Instructions!$A$1:$A$21</definedName>
    <definedName name="_xlnm.Print_Area" localSheetId="5">'Reflection (February)'!#REF!</definedName>
    <definedName name="_xlnm.Print_Area" localSheetId="4">'Reflection (September)'!#REF!</definedName>
    <definedName name="q1per" localSheetId="0">OFFSET([2]Sheet2!$D$3,0,0,[2]Sheet2!$A$4,1)</definedName>
    <definedName name="q1per">OFFSET(Sheet2!$E$3,0,0,Sheet2!$A$4,1)</definedName>
    <definedName name="q2per" localSheetId="0">OFFSET([2]Sheet2!$E$3,0,0,[2]Sheet2!$A$4,1)</definedName>
    <definedName name="q2per">OFFSET(Sheet2!$F$3,0,0,Sheet2!$A$4,1)</definedName>
    <definedName name="q3per" localSheetId="0">OFFSET(#REF!,0,0,#REF!,1)</definedName>
    <definedName name="q3per" localSheetId="3">OFFSET(#REF!,0,0,#REF!,1)</definedName>
    <definedName name="q3per" localSheetId="5">OFFSET([1]Sheet2!$D$2,0,0,[1]Sheet2!$A$3,1)</definedName>
    <definedName name="q3per" localSheetId="4">OFFSET([1]Sheet2!$D$2,0,0,[1]Sheet2!$A$3,1)</definedName>
    <definedName name="q3per">OFFSET(Sheet2!$H$3,0,0,Sheet2!$A$4,1)</definedName>
    <definedName name="q4per" localSheetId="0">OFFSET(#REF!,0,0,#REF!,1)</definedName>
    <definedName name="q4per" localSheetId="3">OFFSET(#REF!,0,0,#REF!,1)</definedName>
    <definedName name="q4per" localSheetId="5">OFFSET([1]Sheet2!$E$2,0,0,[1]Sheet2!$A$3,1)</definedName>
    <definedName name="q4per" localSheetId="4">OFFSET([1]Sheet2!$E$2,0,0,[1]Sheet2!$A$3,1)</definedName>
    <definedName name="q4per">OFFSET(Sheet2!$I$3,0,0,Sheet2!$A$4,1)</definedName>
    <definedName name="q5per" localSheetId="0">OFFSET(#REF!,0,0,#REF!,1)</definedName>
    <definedName name="q5per" localSheetId="3">OFFSET(#REF!,0,0,#REF!,1)</definedName>
    <definedName name="q5per" localSheetId="5">OFFSET([1]Sheet2!$F$2,0,0,[1]Sheet2!$A$3,1)</definedName>
    <definedName name="q5per" localSheetId="4">OFFSET([1]Sheet2!$F$2,0,0,[1]Sheet2!$A$3,1)</definedName>
    <definedName name="q5per">OFFSET(Sheet2!$J$3,0,0,Sheet2!$A$4,1)</definedName>
    <definedName name="q6per" localSheetId="0">OFFSET(#REF!,0,0,#REF!,1)</definedName>
    <definedName name="q6per" localSheetId="3">OFFSET(#REF!,0,0,#REF!,1)</definedName>
    <definedName name="q6per" localSheetId="5">OFFSET([1]Sheet2!#REF!,0,0,[1]Sheet2!$A$3,1)</definedName>
    <definedName name="q6per" localSheetId="4">OFFSET([1]Sheet2!#REF!,0,0,[1]Sheet2!$A$3,1)</definedName>
    <definedName name="q6per">OFFSET(Sheet2!$K$3,0,0,Sheet2!$A$4,1)</definedName>
  </definedNames>
  <calcPr calcId="162913" concurrentCalc="0"/>
</workbook>
</file>

<file path=xl/calcChain.xml><?xml version="1.0" encoding="utf-8"?>
<calcChain xmlns="http://schemas.openxmlformats.org/spreadsheetml/2006/main">
  <c r="I32" i="10" l="1"/>
  <c r="I31" i="10"/>
  <c r="I30" i="10"/>
  <c r="I29" i="10"/>
  <c r="I28" i="10"/>
  <c r="I27" i="10"/>
  <c r="I26" i="10"/>
  <c r="I25" i="10"/>
  <c r="I24" i="10"/>
  <c r="I23" i="10"/>
  <c r="I22" i="10"/>
  <c r="I21" i="10"/>
  <c r="I20" i="10"/>
  <c r="I19" i="10"/>
  <c r="I18" i="10"/>
  <c r="I17" i="10"/>
  <c r="I16" i="10"/>
  <c r="I15" i="10"/>
  <c r="I14" i="10"/>
  <c r="I13" i="10"/>
  <c r="I12" i="10"/>
  <c r="I11" i="10"/>
  <c r="I10" i="10"/>
  <c r="I9" i="10"/>
  <c r="I8" i="10"/>
  <c r="I7" i="10"/>
  <c r="I6" i="10"/>
  <c r="I5" i="10"/>
  <c r="I4" i="10"/>
  <c r="I3" i="10"/>
  <c r="J32" i="10"/>
  <c r="J31" i="10"/>
  <c r="J30" i="10"/>
  <c r="J29" i="10"/>
  <c r="J28" i="10"/>
  <c r="J27" i="10"/>
  <c r="J26" i="10"/>
  <c r="J25" i="10"/>
  <c r="J24" i="10"/>
  <c r="J23" i="10"/>
  <c r="J22" i="10"/>
  <c r="J21" i="10"/>
  <c r="J20" i="10"/>
  <c r="J19" i="10"/>
  <c r="J18" i="10"/>
  <c r="J17" i="10"/>
  <c r="J16" i="10"/>
  <c r="J15" i="10"/>
  <c r="J14" i="10"/>
  <c r="J13" i="10"/>
  <c r="J12" i="10"/>
  <c r="J11" i="10"/>
  <c r="J10" i="10"/>
  <c r="J9" i="10"/>
  <c r="J8" i="10"/>
  <c r="J7" i="10"/>
  <c r="J6" i="10"/>
  <c r="J5" i="10"/>
  <c r="J4" i="10"/>
  <c r="J3" i="10"/>
  <c r="A2" i="2"/>
  <c r="C3" i="2"/>
  <c r="A3" i="2"/>
  <c r="C4" i="2"/>
  <c r="M4" i="2"/>
  <c r="V3" i="2"/>
  <c r="AA3" i="2"/>
  <c r="X3" i="2"/>
  <c r="AB3" i="2"/>
  <c r="W3" i="2"/>
  <c r="Y3" i="2"/>
  <c r="Z3" i="2"/>
  <c r="AC3" i="2"/>
  <c r="R3" i="2"/>
  <c r="O3" i="2"/>
  <c r="S3" i="2"/>
  <c r="T3" i="2"/>
  <c r="P3" i="2"/>
  <c r="N3" i="2"/>
  <c r="Q3" i="2"/>
  <c r="M3" i="2"/>
  <c r="A3" i="9"/>
  <c r="D3" i="2"/>
  <c r="B3" i="2"/>
  <c r="E3" i="2"/>
  <c r="F3" i="2"/>
  <c r="B3" i="9"/>
  <c r="H3" i="2"/>
  <c r="K3" i="2"/>
  <c r="J3" i="2"/>
  <c r="I3" i="2"/>
  <c r="G3" i="2"/>
  <c r="B13" i="9"/>
  <c r="B14" i="9"/>
  <c r="B15" i="9"/>
  <c r="H4" i="2"/>
  <c r="G4" i="2"/>
  <c r="K4" i="2"/>
  <c r="J4" i="2"/>
  <c r="F4" i="2"/>
  <c r="I4" i="2"/>
  <c r="E4" i="2"/>
  <c r="O4" i="2"/>
  <c r="C5" i="2"/>
  <c r="V4" i="2"/>
  <c r="T4" i="2"/>
  <c r="N4" i="2"/>
  <c r="A4" i="9"/>
  <c r="B4" i="9"/>
  <c r="P4" i="2"/>
  <c r="R4" i="2"/>
  <c r="S4" i="2"/>
  <c r="Q4" i="2"/>
  <c r="D4" i="2"/>
  <c r="B4" i="2"/>
  <c r="Z4" i="2"/>
  <c r="AB4" i="2"/>
  <c r="W4" i="2"/>
  <c r="AC4" i="2"/>
  <c r="Y4" i="2"/>
  <c r="X4" i="2"/>
  <c r="AA4" i="2"/>
  <c r="B5" i="2"/>
  <c r="M5" i="2"/>
  <c r="O5" i="2"/>
  <c r="D5" i="2"/>
  <c r="C6" i="2"/>
  <c r="Q5" i="2"/>
  <c r="S5" i="2"/>
  <c r="A5" i="9"/>
  <c r="V5" i="2"/>
  <c r="P5" i="2"/>
  <c r="R5" i="2"/>
  <c r="T5" i="2"/>
  <c r="N5" i="2"/>
  <c r="B5" i="9"/>
  <c r="H5" i="2"/>
  <c r="E5" i="2"/>
  <c r="J5" i="2"/>
  <c r="F5" i="2"/>
  <c r="I5" i="2"/>
  <c r="K5" i="2"/>
  <c r="G5" i="2"/>
  <c r="X5" i="2"/>
  <c r="Z5" i="2"/>
  <c r="AB5" i="2"/>
  <c r="AA5" i="2"/>
  <c r="Y5" i="2"/>
  <c r="W5" i="2"/>
  <c r="AC5" i="2"/>
  <c r="A6" i="9"/>
  <c r="D6" i="2"/>
  <c r="O6" i="2"/>
  <c r="Q6" i="2"/>
  <c r="S6" i="2"/>
  <c r="B6" i="2"/>
  <c r="M6" i="2"/>
  <c r="R6" i="2"/>
  <c r="P6" i="2"/>
  <c r="N6" i="2"/>
  <c r="V6" i="2"/>
  <c r="T6" i="2"/>
  <c r="C7" i="2"/>
  <c r="AB6" i="2"/>
  <c r="W6" i="2"/>
  <c r="AC6" i="2"/>
  <c r="X6" i="2"/>
  <c r="Z6" i="2"/>
  <c r="Y6" i="2"/>
  <c r="AA6" i="2"/>
  <c r="I6" i="2"/>
  <c r="H6" i="2"/>
  <c r="E6" i="2"/>
  <c r="K6" i="2"/>
  <c r="J6" i="2"/>
  <c r="G6" i="2"/>
  <c r="F6" i="2"/>
  <c r="A7" i="9"/>
  <c r="O7" i="2"/>
  <c r="M7" i="2"/>
  <c r="B7" i="2"/>
  <c r="D7" i="2"/>
  <c r="S7" i="2"/>
  <c r="C8" i="2"/>
  <c r="V7" i="2"/>
  <c r="R7" i="2"/>
  <c r="P7" i="2"/>
  <c r="Q7" i="2"/>
  <c r="T7" i="2"/>
  <c r="N7" i="2"/>
  <c r="B6" i="9"/>
  <c r="B7" i="9"/>
  <c r="AC7" i="2"/>
  <c r="AA7" i="2"/>
  <c r="Y7" i="2"/>
  <c r="AB7" i="2"/>
  <c r="W7" i="2"/>
  <c r="X7" i="2"/>
  <c r="Z7" i="2"/>
  <c r="C9" i="2"/>
  <c r="B8" i="2"/>
  <c r="N8" i="2"/>
  <c r="P8" i="2"/>
  <c r="M8" i="2"/>
  <c r="T8" i="2"/>
  <c r="D8" i="2"/>
  <c r="A8" i="9"/>
  <c r="S8" i="2"/>
  <c r="Q8" i="2"/>
  <c r="R8" i="2"/>
  <c r="O8" i="2"/>
  <c r="V8" i="2"/>
  <c r="F7" i="2"/>
  <c r="K7" i="2"/>
  <c r="E7" i="2"/>
  <c r="J7" i="2"/>
  <c r="G7" i="2"/>
  <c r="H7" i="2"/>
  <c r="I7" i="2"/>
  <c r="B8" i="9"/>
  <c r="Y8" i="2"/>
  <c r="X8" i="2"/>
  <c r="Z8" i="2"/>
  <c r="AB8" i="2"/>
  <c r="AA8" i="2"/>
  <c r="AC8" i="2"/>
  <c r="W8" i="2"/>
  <c r="I8" i="2"/>
  <c r="E8" i="2"/>
  <c r="F8" i="2"/>
  <c r="G8" i="2"/>
  <c r="H8" i="2"/>
  <c r="J8" i="2"/>
  <c r="K8" i="2"/>
  <c r="A9" i="9"/>
  <c r="O9" i="2"/>
  <c r="C10" i="2"/>
  <c r="V9" i="2"/>
  <c r="N9" i="2"/>
  <c r="T9" i="2"/>
  <c r="Q9" i="2"/>
  <c r="S9" i="2"/>
  <c r="R9" i="2"/>
  <c r="B9" i="2"/>
  <c r="M9" i="2"/>
  <c r="P9" i="2"/>
  <c r="D9" i="2"/>
  <c r="B9" i="9"/>
  <c r="Y9" i="2"/>
  <c r="Z9" i="2"/>
  <c r="W9" i="2"/>
  <c r="AB9" i="2"/>
  <c r="X9" i="2"/>
  <c r="AA9" i="2"/>
  <c r="AC9" i="2"/>
  <c r="K9" i="2"/>
  <c r="E9" i="2"/>
  <c r="I9" i="2"/>
  <c r="H9" i="2"/>
  <c r="F9" i="2"/>
  <c r="G9" i="2"/>
  <c r="J9" i="2"/>
  <c r="T10" i="2"/>
  <c r="O10" i="2"/>
  <c r="V10" i="2"/>
  <c r="B10" i="2"/>
  <c r="N10" i="2"/>
  <c r="Q10" i="2"/>
  <c r="A10" i="9"/>
  <c r="R10" i="2"/>
  <c r="D10" i="2"/>
  <c r="C11" i="2"/>
  <c r="M10" i="2"/>
  <c r="P10" i="2"/>
  <c r="S10" i="2"/>
  <c r="V11" i="2"/>
  <c r="D11" i="2"/>
  <c r="T11" i="2"/>
  <c r="M11" i="2"/>
  <c r="S11" i="2"/>
  <c r="P11" i="2"/>
  <c r="N11" i="2"/>
  <c r="C12" i="2"/>
  <c r="A11" i="9"/>
  <c r="B11" i="9"/>
  <c r="R11" i="2"/>
  <c r="B11" i="2"/>
  <c r="O11" i="2"/>
  <c r="Q11" i="2"/>
  <c r="G10" i="2"/>
  <c r="H10" i="2"/>
  <c r="F10" i="2"/>
  <c r="E10" i="2"/>
  <c r="I10" i="2"/>
  <c r="J10" i="2"/>
  <c r="K10" i="2"/>
  <c r="B10" i="9"/>
  <c r="AA10" i="2"/>
  <c r="W10" i="2"/>
  <c r="AC10" i="2"/>
  <c r="AB10" i="2"/>
  <c r="Y10" i="2"/>
  <c r="X10" i="2"/>
  <c r="Z10" i="2"/>
  <c r="C13" i="2"/>
  <c r="T12" i="2"/>
  <c r="A12" i="9"/>
  <c r="M12" i="2"/>
  <c r="O12" i="2"/>
  <c r="P12" i="2"/>
  <c r="D12" i="2"/>
  <c r="R12" i="2"/>
  <c r="Q12" i="2"/>
  <c r="N12" i="2"/>
  <c r="V12" i="2"/>
  <c r="B12" i="2"/>
  <c r="S12" i="2"/>
  <c r="F11" i="2"/>
  <c r="G11" i="2"/>
  <c r="E11" i="2"/>
  <c r="I11" i="2"/>
  <c r="K11" i="2"/>
  <c r="H11" i="2"/>
  <c r="J11" i="2"/>
  <c r="X11" i="2"/>
  <c r="AA11" i="2"/>
  <c r="Y11" i="2"/>
  <c r="AB11" i="2"/>
  <c r="Z11" i="2"/>
  <c r="W11" i="2"/>
  <c r="AC11" i="2"/>
  <c r="G12" i="2"/>
  <c r="H12" i="2"/>
  <c r="K12" i="2"/>
  <c r="I12" i="2"/>
  <c r="E12" i="2"/>
  <c r="F12" i="2"/>
  <c r="J12" i="2"/>
  <c r="AA12" i="2"/>
  <c r="X12" i="2"/>
  <c r="AC12" i="2"/>
  <c r="Y12" i="2"/>
  <c r="AB12" i="2"/>
  <c r="W12" i="2"/>
  <c r="Z12" i="2"/>
  <c r="B12" i="9"/>
  <c r="M13" i="2"/>
  <c r="N13" i="2"/>
  <c r="C14" i="2"/>
  <c r="Q13" i="2"/>
  <c r="O13" i="2"/>
  <c r="V13" i="2"/>
  <c r="P13" i="2"/>
  <c r="R13" i="2"/>
  <c r="B13" i="2"/>
  <c r="S13" i="2"/>
  <c r="D13" i="2"/>
  <c r="T13" i="2"/>
  <c r="K13" i="2"/>
  <c r="E13" i="2"/>
  <c r="J13" i="2"/>
  <c r="I13" i="2"/>
  <c r="G13" i="2"/>
  <c r="H13" i="2"/>
  <c r="F13" i="2"/>
  <c r="Q14" i="2"/>
  <c r="T14" i="2"/>
  <c r="B14" i="2"/>
  <c r="V14" i="2"/>
  <c r="N14" i="2"/>
  <c r="P14" i="2"/>
  <c r="C15" i="2"/>
  <c r="M14" i="2"/>
  <c r="R14" i="2"/>
  <c r="D14" i="2"/>
  <c r="S14" i="2"/>
  <c r="O14" i="2"/>
  <c r="AC13" i="2"/>
  <c r="W13" i="2"/>
  <c r="Y13" i="2"/>
  <c r="AB13" i="2"/>
  <c r="X13" i="2"/>
  <c r="Z13" i="2"/>
  <c r="AA13" i="2"/>
  <c r="E14" i="2"/>
  <c r="K14" i="2"/>
  <c r="J14" i="2"/>
  <c r="I14" i="2"/>
  <c r="F14" i="2"/>
  <c r="G14" i="2"/>
  <c r="H14" i="2"/>
  <c r="AA14" i="2"/>
  <c r="Z14" i="2"/>
  <c r="X14" i="2"/>
  <c r="Y14" i="2"/>
  <c r="W14" i="2"/>
  <c r="AB14" i="2"/>
  <c r="AC14" i="2"/>
  <c r="O15" i="2"/>
  <c r="P15" i="2"/>
  <c r="B15" i="2"/>
  <c r="D15" i="2"/>
  <c r="S15" i="2"/>
  <c r="Q15" i="2"/>
  <c r="M15" i="2"/>
  <c r="V15" i="2"/>
  <c r="N15" i="2"/>
  <c r="R15" i="2"/>
  <c r="C16" i="2"/>
  <c r="T15" i="2"/>
  <c r="AC15" i="2"/>
  <c r="AA15" i="2"/>
  <c r="Y15" i="2"/>
  <c r="Z15" i="2"/>
  <c r="X15" i="2"/>
  <c r="W15" i="2"/>
  <c r="AB15" i="2"/>
  <c r="D16" i="2"/>
  <c r="O16" i="2"/>
  <c r="Q16" i="2"/>
  <c r="S16" i="2"/>
  <c r="M16" i="2"/>
  <c r="T16" i="2"/>
  <c r="N16" i="2"/>
  <c r="B16" i="9"/>
  <c r="V16" i="2"/>
  <c r="R16" i="2"/>
  <c r="B16" i="2"/>
  <c r="A4" i="2"/>
  <c r="P16" i="2"/>
  <c r="H15" i="2"/>
  <c r="J15" i="2"/>
  <c r="F15" i="2"/>
  <c r="G15" i="2"/>
  <c r="K15" i="2"/>
  <c r="I15" i="2"/>
  <c r="E15" i="2"/>
  <c r="W16" i="2"/>
  <c r="Y16" i="2"/>
  <c r="X16" i="2"/>
  <c r="Z16" i="2"/>
  <c r="AB16" i="2"/>
  <c r="AA16" i="2"/>
  <c r="AC16" i="2"/>
  <c r="H16" i="2"/>
  <c r="I16" i="2"/>
  <c r="K16" i="2"/>
  <c r="F16" i="2"/>
  <c r="E16" i="2"/>
  <c r="J16" i="2"/>
  <c r="G16" i="2"/>
</calcChain>
</file>

<file path=xl/sharedStrings.xml><?xml version="1.0" encoding="utf-8"?>
<sst xmlns="http://schemas.openxmlformats.org/spreadsheetml/2006/main" count="103" uniqueCount="75">
  <si>
    <t>Overall Compliance</t>
  </si>
  <si>
    <t>Month</t>
  </si>
  <si>
    <t>Number of records</t>
  </si>
  <si>
    <t>Number of records audited</t>
  </si>
  <si>
    <t>Comments</t>
  </si>
  <si>
    <t>Has the patient been given written advice on the Opioids?</t>
  </si>
  <si>
    <t>Is there documented evidence that the patient has been seen prior to a second prescription?</t>
  </si>
  <si>
    <t>Is there a clear indication within the problem list for an opioid to be used?</t>
  </si>
  <si>
    <t>Is there evidence that a pain score has been used prior the prescription of opioids?</t>
  </si>
  <si>
    <t>Is the duration of treatment with the Opioids 10 days or less at the maximum dose?</t>
  </si>
  <si>
    <t>Is there evidence that paracetamol and/or NSAIDs have been prescribed concurently with opioid(s)</t>
  </si>
  <si>
    <t>Has the patient been given written advice on the opioid(s)?</t>
  </si>
  <si>
    <t>Is the duration of treatment with the opioid(s) 10 days or less at the maximum dose?</t>
  </si>
  <si>
    <t>Is there documented evidence that the patient has been seen prior to a second prescription (if applicatble)?</t>
  </si>
  <si>
    <t>Review Date- please type audit date beside each individual record</t>
  </si>
  <si>
    <t>Is there evidence that a pain score has been used prior to the prescription of opioids?</t>
  </si>
  <si>
    <t>Opioid Prescribing Audit Instructions</t>
  </si>
  <si>
    <t>This column will auto-populate</t>
  </si>
  <si>
    <t>No of "N/A"</t>
  </si>
  <si>
    <t>records</t>
  </si>
  <si>
    <t>NO OF "N"</t>
  </si>
  <si>
    <t>PDSA Worksheet for testing change</t>
  </si>
  <si>
    <t xml:space="preserve">AIM: </t>
  </si>
  <si>
    <t>(overall goal you wish to achieve)</t>
  </si>
  <si>
    <t>Every goal will require multiple smaller tests of change</t>
  </si>
  <si>
    <t>Describe your test of change</t>
  </si>
  <si>
    <t>Person responsible</t>
  </si>
  <si>
    <t>When will this be done</t>
  </si>
  <si>
    <t>PLAN:</t>
  </si>
  <si>
    <t>List the tasks needed to set up this test of change</t>
  </si>
  <si>
    <t>Predict what will happen when the test is carried out</t>
  </si>
  <si>
    <t>Measures to determine if prediction succeeds</t>
  </si>
  <si>
    <t>DO:</t>
  </si>
  <si>
    <t>Describe what actually happened when you ran the test</t>
  </si>
  <si>
    <t>STUDY:</t>
  </si>
  <si>
    <t>Describe the measured results and how they compared to the predictions</t>
  </si>
  <si>
    <t>ACT:</t>
  </si>
  <si>
    <t xml:space="preserve">Will you adapt/ adopt or abandon the change idea and why? </t>
  </si>
  <si>
    <t>Ethnic Group code</t>
  </si>
  <si>
    <t>1-European</t>
  </si>
  <si>
    <t>2-Maori</t>
  </si>
  <si>
    <t>3-Pacific Peoples</t>
  </si>
  <si>
    <t>4-Asians</t>
  </si>
  <si>
    <t>5-Middle Eastern/Latin American/African</t>
  </si>
  <si>
    <t>6-Other Ethnicity</t>
  </si>
  <si>
    <t>9-Residual Categories</t>
  </si>
  <si>
    <t>Ethnicity</t>
  </si>
  <si>
    <t>Is there evidence that a pain score has been used prior to the prescription of an opioid?</t>
  </si>
  <si>
    <t>Is there evidence that paracetamol and/or an NSAID have been prescribed concurrently with the opioid?</t>
  </si>
  <si>
    <t>Is the duration of treatment with the opioid 10 days OR LESS?</t>
  </si>
  <si>
    <t>If this is NOT their first opioid prescription in the last month, is there documented evidence that the patient was asked about side effects of the opioid?</t>
  </si>
  <si>
    <t>Has the patient been given a written patient information guide on the opioid within the last month?</t>
  </si>
  <si>
    <r>
      <rPr>
        <b/>
        <sz val="18"/>
        <color theme="3" tint="0.39997558519241921"/>
        <rFont val="Calibri"/>
        <family val="2"/>
        <scheme val="minor"/>
      </rPr>
      <t>Improvement Reflection Sheet</t>
    </r>
    <r>
      <rPr>
        <b/>
        <sz val="14"/>
        <color theme="3" tint="0.39997558519241921"/>
        <rFont val="Calibri"/>
        <family val="2"/>
        <scheme val="minor"/>
      </rPr>
      <t xml:space="preserve">
Quarter: 1  </t>
    </r>
  </si>
  <si>
    <t>Practice Name:</t>
  </si>
  <si>
    <t>Module:</t>
  </si>
  <si>
    <t>Date:</t>
  </si>
  <si>
    <t>What did the data tell you?</t>
  </si>
  <si>
    <t>What changes did you make?</t>
  </si>
  <si>
    <t>Your Shout Out</t>
  </si>
  <si>
    <t>(Think about inserting photos of your change ideas)</t>
  </si>
  <si>
    <t>Our successes have been:</t>
  </si>
  <si>
    <t>(Think about inserting photos of work done at team meetings change, e.g. your brain storming ideas board, or compliments, staff feedback)</t>
  </si>
  <si>
    <t>What challenges did you face with these changes?</t>
  </si>
  <si>
    <t>What changes would you like to try next?</t>
  </si>
  <si>
    <t>What does your team predict will happen when you test your new change idea(s)?</t>
  </si>
  <si>
    <r>
      <rPr>
        <b/>
        <sz val="18"/>
        <color theme="3" tint="0.39997558519241921"/>
        <rFont val="Calibri"/>
        <family val="2"/>
        <scheme val="minor"/>
      </rPr>
      <t>Improvement Reflection Sheet</t>
    </r>
    <r>
      <rPr>
        <b/>
        <sz val="14"/>
        <color theme="3" tint="0.39997558519241921"/>
        <rFont val="Calibri"/>
        <family val="2"/>
        <scheme val="minor"/>
      </rPr>
      <t xml:space="preserve">
Quarter: 2</t>
    </r>
  </si>
  <si>
    <t>2. From the report randomly select a sample of 10 patients using an online random number generator.</t>
  </si>
  <si>
    <t xml:space="preserve">3. For each random patient, look for documented evidence of process measures in the patient file and record in this spreadsheet </t>
  </si>
  <si>
    <t>5. The data will automatically be displayed on the graphs. Discuss your results as a team every month and look for opportunities for improvement. Test your change ideas using PDSA cycles.</t>
  </si>
  <si>
    <t>Please note we do not require names or NHIs.</t>
  </si>
  <si>
    <r>
      <t xml:space="preserve">PDSA Work sheet: </t>
    </r>
    <r>
      <rPr>
        <sz val="14"/>
        <color theme="1"/>
        <rFont val="Calibri"/>
        <family val="2"/>
        <scheme val="minor"/>
      </rPr>
      <t>Please complete a PDSA work sheet for every cycle of testing you do for your improvement idea.  You can either do these electronically or print and hand write them.  You do not need to submit these every month; they are for your records.</t>
    </r>
  </si>
  <si>
    <r>
      <t xml:space="preserve">1. Use the document "Finding your Patients – Opioids" to identify eligible patients to audit.  This is also available online at: </t>
    </r>
    <r>
      <rPr>
        <b/>
        <u/>
        <sz val="14"/>
        <color rgb="FF0070C0"/>
        <rFont val="Calibri"/>
        <family val="2"/>
        <scheme val="minor"/>
      </rPr>
      <t>www.safetyinpractice.co.nz</t>
    </r>
  </si>
  <si>
    <r>
      <rPr>
        <b/>
        <sz val="14"/>
        <color theme="1"/>
        <rFont val="Calibri"/>
        <family val="2"/>
        <scheme val="minor"/>
      </rPr>
      <t>You need to submit</t>
    </r>
    <r>
      <rPr>
        <b/>
        <u/>
        <sz val="14"/>
        <color theme="1"/>
        <rFont val="Calibri"/>
        <family val="2"/>
        <scheme val="minor"/>
      </rPr>
      <t xml:space="preserve"> three audits</t>
    </r>
    <r>
      <rPr>
        <b/>
        <sz val="14"/>
        <color theme="1"/>
        <rFont val="Calibri"/>
        <family val="2"/>
        <scheme val="minor"/>
      </rPr>
      <t xml:space="preserve"> over the year</t>
    </r>
    <r>
      <rPr>
        <sz val="14"/>
        <color theme="1"/>
        <rFont val="Calibri"/>
        <family val="2"/>
        <scheme val="minor"/>
      </rPr>
      <t xml:space="preserve">
• Baseline data from August for chosen module with a completed reflection submitted in September. 
• Midway data from January with a completed reflection in February 
• Final data from May submitted in June
Email the completed spreadsheet by or on the 10th of each month (i.e. Aug data is due on 10 September, Jan data is due on 10 February, May data is due on 10 June). Spreadsheet is to be emailed to </t>
    </r>
    <r>
      <rPr>
        <b/>
        <sz val="14"/>
        <color theme="1"/>
        <rFont val="Calibri"/>
        <family val="2"/>
        <scheme val="minor"/>
      </rPr>
      <t>audit@safetyinpractice.co.nz</t>
    </r>
    <r>
      <rPr>
        <sz val="14"/>
        <color theme="1"/>
        <rFont val="Calibri"/>
        <family val="2"/>
        <scheme val="minor"/>
      </rPr>
      <t xml:space="preserve">  and </t>
    </r>
    <r>
      <rPr>
        <b/>
        <sz val="14"/>
        <color theme="1"/>
        <rFont val="Calibri"/>
        <family val="2"/>
        <scheme val="minor"/>
      </rPr>
      <t>your PHO facilitator</t>
    </r>
  </si>
  <si>
    <r>
      <rPr>
        <sz val="14"/>
        <rFont val="Calibri"/>
        <family val="2"/>
        <scheme val="minor"/>
      </rPr>
      <t>4.</t>
    </r>
    <r>
      <rPr>
        <sz val="14"/>
        <color rgb="FF0070C0"/>
        <rFont val="Calibri"/>
        <family val="2"/>
        <scheme val="minor"/>
      </rPr>
      <t xml:space="preserve"> </t>
    </r>
    <r>
      <rPr>
        <sz val="14"/>
        <rFont val="Calibri"/>
        <family val="2"/>
        <scheme val="minor"/>
      </rPr>
      <t>Save the completed spreadsheet and</t>
    </r>
    <r>
      <rPr>
        <sz val="14"/>
        <color rgb="FF0070C0"/>
        <rFont val="Calibri"/>
        <family val="2"/>
        <scheme val="minor"/>
      </rPr>
      <t> </t>
    </r>
    <r>
      <rPr>
        <sz val="14"/>
        <rFont val="Calibri"/>
        <family val="2"/>
        <scheme val="minor"/>
      </rPr>
      <t>email to</t>
    </r>
    <r>
      <rPr>
        <sz val="14"/>
        <color rgb="FF0070C0"/>
        <rFont val="Calibri"/>
        <family val="2"/>
        <scheme val="minor"/>
      </rPr>
      <t xml:space="preserve"> </t>
    </r>
    <r>
      <rPr>
        <b/>
        <sz val="14"/>
        <color rgb="FF0070C0"/>
        <rFont val="Calibri"/>
        <family val="2"/>
        <scheme val="minor"/>
      </rPr>
      <t>audit@safetyinpractice.co.nz</t>
    </r>
    <r>
      <rPr>
        <sz val="14"/>
        <color rgb="FF0070C0"/>
        <rFont val="Calibri"/>
        <family val="2"/>
        <scheme val="minor"/>
      </rPr>
      <t xml:space="preserve"> </t>
    </r>
    <r>
      <rPr>
        <sz val="14"/>
        <rFont val="Calibri"/>
        <family val="2"/>
        <scheme val="minor"/>
      </rPr>
      <t>and your PHO facilitator</t>
    </r>
    <r>
      <rPr>
        <sz val="14"/>
        <color rgb="FF0070C0"/>
        <rFont val="Calibri"/>
        <family val="2"/>
        <scheme val="minor"/>
      </rPr>
      <t xml:space="preserve"> </t>
    </r>
    <r>
      <rPr>
        <sz val="14"/>
        <rFont val="Calibri"/>
        <family val="2"/>
        <scheme val="minor"/>
      </rPr>
      <t>by or</t>
    </r>
    <r>
      <rPr>
        <sz val="14"/>
        <color rgb="FF0070C0"/>
        <rFont val="Calibri"/>
        <family val="2"/>
        <scheme val="minor"/>
      </rPr>
      <t xml:space="preserve"> </t>
    </r>
    <r>
      <rPr>
        <sz val="14"/>
        <rFont val="Calibri"/>
        <family val="2"/>
        <scheme val="minor"/>
      </rPr>
      <t>on the</t>
    </r>
    <r>
      <rPr>
        <sz val="14"/>
        <color rgb="FF0070C0"/>
        <rFont val="Calibri"/>
        <family val="2"/>
        <scheme val="minor"/>
      </rPr>
      <t xml:space="preserve"> </t>
    </r>
    <r>
      <rPr>
        <b/>
        <sz val="14"/>
        <color rgb="FF0070C0"/>
        <rFont val="Calibri"/>
        <family val="2"/>
        <scheme val="minor"/>
      </rPr>
      <t>10</t>
    </r>
    <r>
      <rPr>
        <b/>
        <vertAlign val="superscript"/>
        <sz val="14"/>
        <color rgb="FF0070C0"/>
        <rFont val="Calibri"/>
        <family val="2"/>
        <scheme val="minor"/>
      </rPr>
      <t>th</t>
    </r>
    <r>
      <rPr>
        <b/>
        <sz val="14"/>
        <color rgb="FF0070C0"/>
        <rFont val="Calibri"/>
        <family val="2"/>
        <scheme val="minor"/>
      </rPr>
      <t xml:space="preserve"> of specified month. </t>
    </r>
  </si>
  <si>
    <r>
      <t xml:space="preserve">Reflection sheets:  </t>
    </r>
    <r>
      <rPr>
        <sz val="14"/>
        <color theme="1"/>
        <rFont val="Calibri"/>
        <family val="2"/>
        <scheme val="minor"/>
      </rPr>
      <t xml:space="preserve">To be completed electronically with your data submission in September and in February.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</si>
</sst>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 yyyy"/>
  </numFmts>
  <fonts count="23" x14ac:knownFonts="1">
    <font>
      <sz val="11"/>
      <color theme="1"/>
      <name val="Calibri"/>
      <family val="2"/>
      <scheme val="minor"/>
    </font>
    <font>
      <sz val="10"/>
      <name val="Arial"/>
      <family val="2"/>
    </font>
    <font>
      <sz val="10"/>
      <name val="Arial"/>
      <family val="2"/>
    </font>
    <font>
      <b/>
      <sz val="9"/>
      <color theme="1"/>
      <name val="Calibri"/>
      <family val="2"/>
      <scheme val="minor"/>
    </font>
    <font>
      <b/>
      <sz val="8"/>
      <color theme="0"/>
      <name val="Cambria"/>
      <family val="1"/>
      <scheme val="major"/>
    </font>
    <font>
      <b/>
      <sz val="11"/>
      <color theme="1"/>
      <name val="Calibri"/>
      <family val="2"/>
      <scheme val="minor"/>
    </font>
    <font>
      <b/>
      <sz val="11"/>
      <color rgb="FFFF0000"/>
      <name val="Calibri"/>
      <family val="2"/>
      <scheme val="minor"/>
    </font>
    <font>
      <sz val="11"/>
      <color rgb="FFFF0000"/>
      <name val="Calibri"/>
      <family val="2"/>
      <scheme val="minor"/>
    </font>
    <font>
      <b/>
      <sz val="12"/>
      <color theme="3" tint="0.39997558519241921"/>
      <name val="Calibri"/>
      <family val="2"/>
      <scheme val="minor"/>
    </font>
    <font>
      <b/>
      <sz val="14"/>
      <color theme="1"/>
      <name val="Calibri"/>
      <family val="2"/>
      <scheme val="minor"/>
    </font>
    <font>
      <sz val="14"/>
      <color theme="1"/>
      <name val="Calibri"/>
      <family val="2"/>
      <scheme val="minor"/>
    </font>
    <font>
      <b/>
      <sz val="18"/>
      <color theme="3" tint="0.39997558519241921"/>
      <name val="Calibri"/>
      <family val="2"/>
      <scheme val="minor"/>
    </font>
    <font>
      <b/>
      <sz val="14"/>
      <color theme="3" tint="0.39997558519241921"/>
      <name val="Calibri"/>
      <family val="2"/>
      <scheme val="minor"/>
    </font>
    <font>
      <sz val="11"/>
      <name val="Calibri"/>
      <family val="2"/>
      <scheme val="minor"/>
    </font>
    <font>
      <b/>
      <sz val="11"/>
      <color rgb="FF0070C0"/>
      <name val="Calibri"/>
      <family val="2"/>
      <scheme val="minor"/>
    </font>
    <font>
      <sz val="8"/>
      <name val="Calibri"/>
      <family val="2"/>
      <scheme val="minor"/>
    </font>
    <font>
      <sz val="18"/>
      <color theme="0"/>
      <name val="Calibri"/>
      <family val="2"/>
      <scheme val="minor"/>
    </font>
    <font>
      <b/>
      <u/>
      <sz val="14"/>
      <color rgb="FF0070C0"/>
      <name val="Calibri"/>
      <family val="2"/>
      <scheme val="minor"/>
    </font>
    <font>
      <sz val="14"/>
      <color rgb="FF0070C0"/>
      <name val="Calibri"/>
      <family val="2"/>
      <scheme val="minor"/>
    </font>
    <font>
      <sz val="14"/>
      <name val="Calibri"/>
      <family val="2"/>
      <scheme val="minor"/>
    </font>
    <font>
      <b/>
      <sz val="14"/>
      <color rgb="FF0070C0"/>
      <name val="Calibri"/>
      <family val="2"/>
      <scheme val="minor"/>
    </font>
    <font>
      <b/>
      <vertAlign val="superscript"/>
      <sz val="14"/>
      <color rgb="FF0070C0"/>
      <name val="Calibri"/>
      <family val="2"/>
      <scheme val="minor"/>
    </font>
    <font>
      <b/>
      <u/>
      <sz val="14"/>
      <color theme="1"/>
      <name val="Calibri"/>
      <family val="2"/>
      <scheme val="minor"/>
    </font>
  </fonts>
  <fills count="8">
    <fill>
      <patternFill patternType="none"/>
    </fill>
    <fill>
      <patternFill patternType="gray125"/>
    </fill>
    <fill>
      <patternFill patternType="solid">
        <fgColor theme="3" tint="0.39997558519241921"/>
        <bgColor indexed="64"/>
      </patternFill>
    </fill>
    <fill>
      <patternFill patternType="solid">
        <fgColor theme="4"/>
        <bgColor theme="9" tint="0.79998168889431442"/>
      </patternFill>
    </fill>
    <fill>
      <patternFill patternType="solid">
        <fgColor theme="4" tint="0.79998168889431442"/>
        <bgColor indexed="64"/>
      </patternFill>
    </fill>
    <fill>
      <patternFill patternType="solid">
        <fgColor rgb="FF00B0F0"/>
        <bgColor theme="9" tint="0.79998168889431442"/>
      </patternFill>
    </fill>
    <fill>
      <patternFill patternType="solid">
        <fgColor theme="0"/>
        <bgColor indexed="64"/>
      </patternFill>
    </fill>
    <fill>
      <patternFill patternType="solid">
        <fgColor rgb="FFFFFF00"/>
        <bgColor indexed="64"/>
      </patternFill>
    </fill>
  </fills>
  <borders count="44">
    <border>
      <left/>
      <right/>
      <top/>
      <bottom/>
      <diagonal/>
    </border>
    <border>
      <left style="thick">
        <color auto="1"/>
      </left>
      <right style="thick">
        <color auto="1"/>
      </right>
      <top/>
      <bottom/>
      <diagonal/>
    </border>
    <border>
      <left/>
      <right/>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medium">
        <color indexed="64"/>
      </left>
      <right style="thick">
        <color auto="1"/>
      </right>
      <top style="medium">
        <color indexed="64"/>
      </top>
      <bottom style="thick">
        <color auto="1"/>
      </bottom>
      <diagonal/>
    </border>
    <border>
      <left style="thick">
        <color auto="1"/>
      </left>
      <right style="medium">
        <color indexed="64"/>
      </right>
      <top style="medium">
        <color indexed="64"/>
      </top>
      <bottom style="thick">
        <color indexed="64"/>
      </bottom>
      <diagonal/>
    </border>
    <border>
      <left style="medium">
        <color indexed="64"/>
      </left>
      <right style="thick">
        <color auto="1"/>
      </right>
      <top/>
      <bottom/>
      <diagonal/>
    </border>
    <border>
      <left/>
      <right style="medium">
        <color auto="1"/>
      </right>
      <top/>
      <bottom/>
      <diagonal/>
    </border>
    <border>
      <left style="medium">
        <color indexed="64"/>
      </left>
      <right style="thick">
        <color auto="1"/>
      </right>
      <top/>
      <bottom style="medium">
        <color indexed="64"/>
      </bottom>
      <diagonal/>
    </border>
    <border>
      <left style="thick">
        <color auto="1"/>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top/>
      <bottom style="thick">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medium">
        <color indexed="64"/>
      </top>
      <bottom style="thick">
        <color auto="1"/>
      </bottom>
      <diagonal/>
    </border>
    <border>
      <left/>
      <right style="thick">
        <color auto="1"/>
      </right>
      <top/>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indexed="64"/>
      </left>
      <right style="medium">
        <color indexed="64"/>
      </right>
      <top/>
      <bottom/>
      <diagonal/>
    </border>
    <border>
      <left/>
      <right style="thick">
        <color auto="1"/>
      </right>
      <top/>
      <bottom style="medium">
        <color indexed="64"/>
      </bottom>
      <diagonal/>
    </border>
    <border>
      <left style="thick">
        <color auto="1"/>
      </left>
      <right style="thick">
        <color auto="1"/>
      </right>
      <top/>
      <bottom style="medium">
        <color indexed="64"/>
      </bottom>
      <diagonal/>
    </border>
    <border>
      <left/>
      <right style="medium">
        <color indexed="64"/>
      </right>
      <top/>
      <bottom style="medium">
        <color indexed="64"/>
      </bottom>
      <diagonal/>
    </border>
    <border>
      <left style="medium">
        <color indexed="64"/>
      </left>
      <right style="thick">
        <color auto="1"/>
      </right>
      <top style="medium">
        <color indexed="64"/>
      </top>
      <bottom/>
      <diagonal/>
    </border>
  </borders>
  <cellStyleXfs count="4">
    <xf numFmtId="0" fontId="0" fillId="0" borderId="0"/>
    <xf numFmtId="0" fontId="1" fillId="0" borderId="0"/>
    <xf numFmtId="0" fontId="2" fillId="0" borderId="0"/>
    <xf numFmtId="0" fontId="1" fillId="0" borderId="0"/>
  </cellStyleXfs>
  <cellXfs count="141">
    <xf numFmtId="0" fontId="0" fillId="0" borderId="0" xfId="0"/>
    <xf numFmtId="14" fontId="0" fillId="0" borderId="0" xfId="0" applyNumberFormat="1"/>
    <xf numFmtId="0" fontId="0" fillId="0" borderId="0" xfId="0" applyNumberFormat="1"/>
    <xf numFmtId="0" fontId="3" fillId="0" borderId="0" xfId="0" applyFont="1" applyAlignment="1">
      <alignment horizontal="center" vertical="center" wrapText="1"/>
    </xf>
    <xf numFmtId="0" fontId="3" fillId="0" borderId="6" xfId="0" applyFont="1" applyBorder="1" applyAlignment="1" applyProtection="1">
      <alignment horizontal="center" vertical="center" wrapText="1"/>
    </xf>
    <xf numFmtId="0" fontId="4" fillId="3" borderId="7" xfId="1" applyFont="1" applyFill="1" applyBorder="1" applyAlignment="1" applyProtection="1">
      <alignment horizontal="center" vertical="center" wrapText="1" shrinkToFit="1"/>
    </xf>
    <xf numFmtId="0" fontId="5" fillId="0" borderId="0" xfId="0" applyFont="1" applyAlignment="1">
      <alignment horizontal="center" vertical="center"/>
    </xf>
    <xf numFmtId="14" fontId="0" fillId="4" borderId="8" xfId="0" applyNumberFormat="1" applyFill="1" applyBorder="1" applyProtection="1">
      <protection locked="0"/>
    </xf>
    <xf numFmtId="0" fontId="0" fillId="4" borderId="1" xfId="0" applyFill="1" applyBorder="1" applyProtection="1">
      <protection locked="0"/>
    </xf>
    <xf numFmtId="0" fontId="0" fillId="4" borderId="1" xfId="0" applyFill="1" applyBorder="1" applyProtection="1"/>
    <xf numFmtId="14" fontId="0" fillId="4" borderId="1" xfId="0" applyNumberFormat="1" applyFill="1" applyBorder="1" applyProtection="1"/>
    <xf numFmtId="0" fontId="0" fillId="4" borderId="9" xfId="0" applyFill="1" applyBorder="1" applyProtection="1">
      <protection locked="0"/>
    </xf>
    <xf numFmtId="0" fontId="0" fillId="4" borderId="8" xfId="0" applyFill="1" applyBorder="1" applyProtection="1">
      <protection locked="0"/>
    </xf>
    <xf numFmtId="14" fontId="0" fillId="0" borderId="8" xfId="0" applyNumberFormat="1" applyFill="1" applyBorder="1" applyProtection="1">
      <protection locked="0"/>
    </xf>
    <xf numFmtId="0" fontId="0" fillId="0" borderId="8" xfId="0" applyFill="1" applyBorder="1" applyProtection="1">
      <protection locked="0"/>
    </xf>
    <xf numFmtId="0" fontId="0" fillId="0" borderId="8" xfId="0" applyFill="1" applyBorder="1" applyProtection="1"/>
    <xf numFmtId="14" fontId="0" fillId="0" borderId="8" xfId="0" applyNumberFormat="1" applyFill="1" applyBorder="1" applyProtection="1"/>
    <xf numFmtId="164" fontId="0" fillId="0" borderId="0" xfId="0" applyNumberFormat="1"/>
    <xf numFmtId="0" fontId="4" fillId="5" borderId="11" xfId="1" applyFont="1" applyFill="1" applyBorder="1" applyAlignment="1">
      <alignment horizontal="center" vertical="center" wrapText="1" shrinkToFit="1"/>
    </xf>
    <xf numFmtId="0" fontId="4" fillId="5" borderId="12" xfId="1" applyFont="1" applyFill="1" applyBorder="1" applyAlignment="1">
      <alignment horizontal="center" vertical="center" wrapText="1" shrinkToFit="1"/>
    </xf>
    <xf numFmtId="0" fontId="4" fillId="5" borderId="13" xfId="1" applyFont="1" applyFill="1" applyBorder="1" applyAlignment="1">
      <alignment horizontal="center" vertical="center" wrapText="1" shrinkToFit="1"/>
    </xf>
    <xf numFmtId="0" fontId="4" fillId="5" borderId="12" xfId="1" applyFont="1" applyFill="1" applyBorder="1" applyAlignment="1" applyProtection="1">
      <alignment horizontal="center" vertical="center" wrapText="1"/>
    </xf>
    <xf numFmtId="0" fontId="6" fillId="0" borderId="0" xfId="0" applyFont="1"/>
    <xf numFmtId="0" fontId="0" fillId="6" borderId="0" xfId="0" applyFill="1" applyBorder="1" applyProtection="1">
      <protection locked="0"/>
    </xf>
    <xf numFmtId="0" fontId="7" fillId="0" borderId="0" xfId="0" applyFont="1"/>
    <xf numFmtId="0" fontId="0" fillId="6" borderId="0" xfId="0" applyFill="1" applyBorder="1" applyAlignment="1" applyProtection="1">
      <alignment horizontal="center"/>
      <protection locked="0"/>
    </xf>
    <xf numFmtId="0" fontId="5" fillId="6" borderId="4" xfId="0" applyFont="1" applyFill="1" applyBorder="1" applyAlignment="1" applyProtection="1">
      <alignment wrapText="1"/>
    </xf>
    <xf numFmtId="0" fontId="5" fillId="6" borderId="4" xfId="0" applyFont="1" applyFill="1" applyBorder="1" applyAlignment="1" applyProtection="1"/>
    <xf numFmtId="0" fontId="0" fillId="6" borderId="0" xfId="0" applyFill="1" applyBorder="1" applyProtection="1"/>
    <xf numFmtId="0" fontId="0" fillId="6" borderId="0" xfId="0" applyFill="1" applyBorder="1"/>
    <xf numFmtId="0" fontId="0" fillId="0" borderId="0" xfId="0" applyFill="1"/>
    <xf numFmtId="0" fontId="0" fillId="7" borderId="0" xfId="0" applyFill="1"/>
    <xf numFmtId="0" fontId="3" fillId="0" borderId="26" xfId="0" applyFont="1" applyBorder="1" applyAlignment="1" applyProtection="1">
      <alignment horizontal="center" vertical="center" wrapText="1"/>
    </xf>
    <xf numFmtId="14" fontId="0" fillId="4" borderId="27" xfId="0" applyNumberFormat="1" applyFill="1" applyBorder="1" applyProtection="1">
      <protection locked="0"/>
    </xf>
    <xf numFmtId="0" fontId="0" fillId="4" borderId="27" xfId="0" applyFill="1" applyBorder="1" applyProtection="1">
      <protection locked="0"/>
    </xf>
    <xf numFmtId="0" fontId="10" fillId="0" borderId="5" xfId="0" applyFont="1" applyBorder="1" applyAlignment="1" applyProtection="1">
      <alignment horizontal="left" vertical="center" wrapText="1" indent="3"/>
    </xf>
    <xf numFmtId="0" fontId="9" fillId="0" borderId="5" xfId="0" applyFont="1" applyBorder="1" applyAlignment="1" applyProtection="1">
      <alignment horizontal="left" wrapText="1" indent="3"/>
    </xf>
    <xf numFmtId="0" fontId="0" fillId="6" borderId="0" xfId="0" applyFill="1"/>
    <xf numFmtId="0" fontId="0" fillId="6" borderId="30" xfId="0" applyFill="1" applyBorder="1"/>
    <xf numFmtId="0" fontId="0" fillId="6" borderId="31" xfId="0" applyFill="1" applyBorder="1" applyAlignment="1">
      <alignment horizontal="center"/>
    </xf>
    <xf numFmtId="0" fontId="0" fillId="6" borderId="32" xfId="0" applyFill="1" applyBorder="1"/>
    <xf numFmtId="0" fontId="8" fillId="6" borderId="31" xfId="0" applyFont="1" applyFill="1" applyBorder="1" applyAlignment="1">
      <alignment horizontal="center"/>
    </xf>
    <xf numFmtId="0" fontId="5" fillId="6" borderId="31" xfId="0" applyFont="1" applyFill="1" applyBorder="1" applyAlignment="1">
      <alignment horizontal="center"/>
    </xf>
    <xf numFmtId="0" fontId="0" fillId="6" borderId="32" xfId="0" applyFill="1" applyBorder="1" applyAlignment="1"/>
    <xf numFmtId="0" fontId="0" fillId="6" borderId="32" xfId="0" applyFill="1" applyBorder="1" applyAlignment="1">
      <alignment horizontal="center"/>
    </xf>
    <xf numFmtId="0" fontId="0" fillId="6" borderId="33" xfId="0" applyFill="1" applyBorder="1" applyAlignment="1">
      <alignment horizontal="center"/>
    </xf>
    <xf numFmtId="0" fontId="0" fillId="6" borderId="34" xfId="0" applyFill="1" applyBorder="1"/>
    <xf numFmtId="0" fontId="0" fillId="6" borderId="35" xfId="0" applyFill="1" applyBorder="1"/>
    <xf numFmtId="0" fontId="0" fillId="0" borderId="0" xfId="0" applyAlignment="1">
      <alignment horizontal="center"/>
    </xf>
    <xf numFmtId="0" fontId="1" fillId="0" borderId="0" xfId="3" applyProtection="1"/>
    <xf numFmtId="0" fontId="13" fillId="0" borderId="0" xfId="3" applyFont="1" applyAlignment="1" applyProtection="1">
      <alignment vertical="center"/>
    </xf>
    <xf numFmtId="0" fontId="13" fillId="0" borderId="37" xfId="3" applyFont="1" applyBorder="1" applyAlignment="1" applyProtection="1">
      <alignment vertical="center"/>
    </xf>
    <xf numFmtId="0" fontId="13" fillId="0" borderId="0" xfId="3" applyFont="1" applyBorder="1" applyAlignment="1" applyProtection="1">
      <alignment vertical="center"/>
    </xf>
    <xf numFmtId="0" fontId="13" fillId="0" borderId="0" xfId="3" applyFont="1" applyBorder="1" applyAlignment="1" applyProtection="1">
      <alignment horizontal="center" vertical="center"/>
    </xf>
    <xf numFmtId="0" fontId="16" fillId="2" borderId="5" xfId="0" applyFont="1" applyFill="1" applyBorder="1" applyAlignment="1" applyProtection="1">
      <alignment horizontal="center" vertical="center" wrapText="1"/>
    </xf>
    <xf numFmtId="0" fontId="0" fillId="0" borderId="5" xfId="0" applyBorder="1" applyProtection="1"/>
    <xf numFmtId="0" fontId="10" fillId="0" borderId="5" xfId="0" applyFont="1" applyBorder="1" applyAlignment="1" applyProtection="1">
      <alignment horizontal="left" wrapText="1" indent="3"/>
    </xf>
    <xf numFmtId="0" fontId="10" fillId="0" borderId="5" xfId="0" applyFont="1" applyBorder="1" applyAlignment="1" applyProtection="1">
      <alignment horizontal="left" wrapText="1" indent="8"/>
    </xf>
    <xf numFmtId="0" fontId="18" fillId="0" borderId="5" xfId="0" applyFont="1" applyBorder="1" applyAlignment="1" applyProtection="1">
      <alignment horizontal="left" wrapText="1" indent="8"/>
    </xf>
    <xf numFmtId="0" fontId="10" fillId="0" borderId="5" xfId="0" applyFont="1" applyBorder="1" applyAlignment="1" applyProtection="1">
      <alignment horizontal="left" vertical="center" wrapText="1" indent="14"/>
    </xf>
    <xf numFmtId="0" fontId="10" fillId="0" borderId="5" xfId="0" applyFont="1" applyBorder="1" applyAlignment="1" applyProtection="1">
      <alignment horizontal="left" vertical="center" wrapText="1" indent="9"/>
    </xf>
    <xf numFmtId="0" fontId="9" fillId="0" borderId="5" xfId="0" applyFont="1" applyBorder="1" applyAlignment="1" applyProtection="1">
      <alignment horizontal="left" vertical="center" wrapText="1" indent="3"/>
    </xf>
    <xf numFmtId="0" fontId="0" fillId="0" borderId="5" xfId="0" applyBorder="1" applyAlignment="1" applyProtection="1">
      <alignment horizontal="left" vertical="center" indent="3"/>
    </xf>
    <xf numFmtId="0" fontId="10" fillId="0" borderId="5" xfId="0" applyFont="1" applyBorder="1" applyAlignment="1" applyProtection="1">
      <alignment horizontal="left" wrapText="1" indent="9"/>
    </xf>
    <xf numFmtId="0" fontId="10" fillId="0" borderId="5" xfId="0" applyFont="1" applyBorder="1" applyAlignment="1" applyProtection="1">
      <alignment wrapText="1"/>
    </xf>
    <xf numFmtId="0" fontId="0" fillId="0" borderId="39" xfId="0" applyFill="1" applyBorder="1" applyProtection="1">
      <protection locked="0"/>
    </xf>
    <xf numFmtId="0" fontId="0" fillId="6" borderId="23" xfId="0" applyFill="1" applyBorder="1" applyAlignment="1" applyProtection="1">
      <alignment horizontal="left" vertical="top" wrapText="1"/>
      <protection locked="0"/>
    </xf>
    <xf numFmtId="0" fontId="0" fillId="6" borderId="24" xfId="0" applyFill="1" applyBorder="1" applyAlignment="1" applyProtection="1">
      <alignment horizontal="left" vertical="top" wrapText="1"/>
      <protection locked="0"/>
    </xf>
    <xf numFmtId="0" fontId="0" fillId="6" borderId="25" xfId="0" applyFill="1" applyBorder="1" applyAlignment="1" applyProtection="1">
      <alignment horizontal="left" vertical="top" wrapText="1"/>
      <protection locked="0"/>
    </xf>
    <xf numFmtId="0" fontId="13" fillId="0" borderId="37" xfId="3" applyFont="1" applyBorder="1" applyAlignment="1" applyProtection="1">
      <alignment horizontal="center" vertical="center"/>
    </xf>
    <xf numFmtId="0" fontId="0" fillId="4" borderId="10" xfId="0" applyFill="1" applyBorder="1" applyProtection="1">
      <protection locked="0"/>
    </xf>
    <xf numFmtId="0" fontId="0" fillId="4" borderId="40" xfId="0" applyFill="1" applyBorder="1" applyProtection="1">
      <protection locked="0"/>
    </xf>
    <xf numFmtId="0" fontId="0" fillId="4" borderId="41" xfId="0" applyFill="1" applyBorder="1" applyProtection="1">
      <protection locked="0"/>
    </xf>
    <xf numFmtId="0" fontId="0" fillId="4" borderId="41" xfId="0" applyFill="1" applyBorder="1" applyProtection="1"/>
    <xf numFmtId="14" fontId="0" fillId="4" borderId="41" xfId="0" applyNumberFormat="1" applyFill="1" applyBorder="1" applyProtection="1"/>
    <xf numFmtId="0" fontId="0" fillId="4" borderId="42" xfId="0" applyFill="1" applyBorder="1" applyProtection="1">
      <protection locked="0"/>
    </xf>
    <xf numFmtId="14" fontId="0" fillId="4" borderId="43" xfId="0" applyNumberFormat="1" applyFill="1" applyBorder="1" applyProtection="1">
      <protection locked="0"/>
    </xf>
    <xf numFmtId="0" fontId="0" fillId="6" borderId="14" xfId="0" applyFill="1" applyBorder="1" applyAlignment="1" applyProtection="1">
      <alignment horizontal="left" vertical="top" wrapText="1"/>
      <protection locked="0"/>
    </xf>
    <xf numFmtId="0" fontId="0" fillId="6" borderId="15" xfId="0" applyFill="1" applyBorder="1" applyAlignment="1" applyProtection="1">
      <alignment horizontal="left" vertical="top" wrapText="1"/>
      <protection locked="0"/>
    </xf>
    <xf numFmtId="0" fontId="0" fillId="6" borderId="16" xfId="0" applyFill="1" applyBorder="1" applyAlignment="1" applyProtection="1">
      <alignment horizontal="left" vertical="top" wrapText="1"/>
      <protection locked="0"/>
    </xf>
    <xf numFmtId="0" fontId="0" fillId="6" borderId="21" xfId="0" applyFill="1" applyBorder="1" applyAlignment="1" applyProtection="1">
      <alignment horizontal="left" vertical="top" wrapText="1"/>
      <protection locked="0"/>
    </xf>
    <xf numFmtId="0" fontId="0" fillId="6" borderId="0" xfId="0" applyFill="1" applyBorder="1" applyAlignment="1" applyProtection="1">
      <alignment horizontal="left" vertical="top" wrapText="1"/>
      <protection locked="0"/>
    </xf>
    <xf numFmtId="0" fontId="0" fillId="6" borderId="22" xfId="0" applyFill="1" applyBorder="1" applyAlignment="1" applyProtection="1">
      <alignment horizontal="left" vertical="top" wrapText="1"/>
      <protection locked="0"/>
    </xf>
    <xf numFmtId="0" fontId="0" fillId="6" borderId="17" xfId="0" applyFill="1" applyBorder="1" applyAlignment="1" applyProtection="1">
      <alignment horizontal="left" vertical="top" wrapText="1"/>
      <protection locked="0"/>
    </xf>
    <xf numFmtId="0" fontId="0" fillId="6" borderId="2" xfId="0" applyFill="1" applyBorder="1" applyAlignment="1" applyProtection="1">
      <alignment horizontal="left" vertical="top" wrapText="1"/>
      <protection locked="0"/>
    </xf>
    <xf numFmtId="0" fontId="0" fillId="6" borderId="18" xfId="0" applyFill="1" applyBorder="1" applyAlignment="1" applyProtection="1">
      <alignment horizontal="left" vertical="top" wrapText="1"/>
      <protection locked="0"/>
    </xf>
    <xf numFmtId="0" fontId="5" fillId="6" borderId="19" xfId="0" applyFont="1" applyFill="1" applyBorder="1" applyAlignment="1" applyProtection="1">
      <alignment horizontal="left" vertical="top" wrapText="1"/>
    </xf>
    <xf numFmtId="0" fontId="5" fillId="6" borderId="3" xfId="0" applyFont="1" applyFill="1" applyBorder="1" applyAlignment="1" applyProtection="1">
      <alignment horizontal="left" vertical="top" wrapText="1"/>
    </xf>
    <xf numFmtId="0" fontId="5" fillId="6" borderId="20" xfId="0" applyFont="1" applyFill="1" applyBorder="1" applyAlignment="1" applyProtection="1">
      <alignment horizontal="left" vertical="top" wrapText="1"/>
    </xf>
    <xf numFmtId="0" fontId="0" fillId="6" borderId="4" xfId="0" applyFill="1" applyBorder="1" applyAlignment="1" applyProtection="1">
      <alignment horizontal="left" vertical="top" wrapText="1"/>
      <protection locked="0"/>
    </xf>
    <xf numFmtId="0" fontId="11" fillId="6" borderId="28" xfId="0" applyFont="1" applyFill="1" applyBorder="1" applyAlignment="1">
      <alignment horizontal="center"/>
    </xf>
    <xf numFmtId="0" fontId="11" fillId="6" borderId="29" xfId="0" applyFont="1" applyFill="1" applyBorder="1" applyAlignment="1">
      <alignment horizontal="center"/>
    </xf>
    <xf numFmtId="0" fontId="0" fillId="6" borderId="0" xfId="0" applyFill="1" applyBorder="1" applyAlignment="1" applyProtection="1">
      <alignment horizontal="left"/>
    </xf>
    <xf numFmtId="0" fontId="5" fillId="6" borderId="19" xfId="0" applyFont="1" applyFill="1" applyBorder="1" applyAlignment="1" applyProtection="1">
      <alignment wrapText="1"/>
    </xf>
    <xf numFmtId="0" fontId="5" fillId="6" borderId="3" xfId="0" applyFont="1" applyFill="1" applyBorder="1" applyAlignment="1" applyProtection="1">
      <alignment wrapText="1"/>
    </xf>
    <xf numFmtId="0" fontId="5" fillId="6" borderId="20" xfId="0" applyFont="1" applyFill="1" applyBorder="1" applyAlignment="1" applyProtection="1">
      <alignment wrapText="1"/>
    </xf>
    <xf numFmtId="0" fontId="5" fillId="6" borderId="19" xfId="0" applyFont="1" applyFill="1" applyBorder="1" applyAlignment="1" applyProtection="1">
      <alignment horizontal="center" wrapText="1"/>
    </xf>
    <xf numFmtId="0" fontId="5" fillId="6" borderId="20" xfId="0" applyFont="1" applyFill="1" applyBorder="1" applyAlignment="1" applyProtection="1">
      <alignment horizontal="center" wrapText="1"/>
    </xf>
    <xf numFmtId="0" fontId="5" fillId="6" borderId="19" xfId="0" applyFont="1" applyFill="1" applyBorder="1" applyAlignment="1" applyProtection="1">
      <alignment horizontal="left" wrapText="1"/>
    </xf>
    <xf numFmtId="0" fontId="5" fillId="6" borderId="20" xfId="0" applyFont="1" applyFill="1" applyBorder="1" applyAlignment="1" applyProtection="1">
      <alignment horizontal="left" wrapText="1"/>
    </xf>
    <xf numFmtId="0" fontId="14" fillId="0" borderId="28" xfId="3" applyFont="1" applyBorder="1" applyAlignment="1" applyProtection="1">
      <alignment horizontal="left" vertical="center" wrapText="1"/>
    </xf>
    <xf numFmtId="0" fontId="14" fillId="0" borderId="29" xfId="3" applyFont="1" applyBorder="1" applyAlignment="1" applyProtection="1">
      <alignment horizontal="left" vertical="center" wrapText="1"/>
    </xf>
    <xf numFmtId="0" fontId="14" fillId="0" borderId="30" xfId="3" applyFont="1" applyBorder="1" applyAlignment="1" applyProtection="1">
      <alignment horizontal="left" vertical="center" wrapText="1"/>
    </xf>
    <xf numFmtId="0" fontId="13" fillId="0" borderId="31" xfId="3" applyFont="1" applyBorder="1" applyAlignment="1" applyProtection="1">
      <alignment horizontal="center" vertical="center" wrapText="1"/>
      <protection locked="0"/>
    </xf>
    <xf numFmtId="0" fontId="13" fillId="0" borderId="0" xfId="3" applyFont="1" applyBorder="1" applyAlignment="1" applyProtection="1">
      <alignment horizontal="center" vertical="center" wrapText="1"/>
      <protection locked="0"/>
    </xf>
    <xf numFmtId="0" fontId="13" fillId="0" borderId="32" xfId="3" applyFont="1" applyBorder="1" applyAlignment="1" applyProtection="1">
      <alignment horizontal="center" vertical="center" wrapText="1"/>
      <protection locked="0"/>
    </xf>
    <xf numFmtId="0" fontId="13" fillId="0" borderId="33" xfId="3" applyFont="1" applyBorder="1" applyAlignment="1" applyProtection="1">
      <alignment horizontal="center" vertical="center" wrapText="1"/>
      <protection locked="0"/>
    </xf>
    <xf numFmtId="0" fontId="13" fillId="0" borderId="34" xfId="3" applyFont="1" applyBorder="1" applyAlignment="1" applyProtection="1">
      <alignment horizontal="center" vertical="center" wrapText="1"/>
      <protection locked="0"/>
    </xf>
    <xf numFmtId="0" fontId="13" fillId="0" borderId="35" xfId="3" applyFont="1" applyBorder="1" applyAlignment="1" applyProtection="1">
      <alignment horizontal="center" vertical="center" wrapText="1"/>
      <protection locked="0"/>
    </xf>
    <xf numFmtId="0" fontId="1" fillId="0" borderId="31" xfId="3" applyBorder="1" applyAlignment="1" applyProtection="1">
      <alignment horizontal="center" wrapText="1"/>
      <protection locked="0"/>
    </xf>
    <xf numFmtId="0" fontId="1" fillId="0" borderId="0" xfId="3" applyBorder="1" applyAlignment="1" applyProtection="1">
      <alignment horizontal="center" wrapText="1"/>
      <protection locked="0"/>
    </xf>
    <xf numFmtId="0" fontId="1" fillId="0" borderId="32" xfId="3" applyBorder="1" applyAlignment="1" applyProtection="1">
      <alignment horizontal="center" wrapText="1"/>
      <protection locked="0"/>
    </xf>
    <xf numFmtId="0" fontId="1" fillId="0" borderId="33" xfId="3" applyBorder="1" applyAlignment="1" applyProtection="1">
      <alignment horizontal="center" wrapText="1"/>
      <protection locked="0"/>
    </xf>
    <xf numFmtId="0" fontId="1" fillId="0" borderId="34" xfId="3" applyBorder="1" applyAlignment="1" applyProtection="1">
      <alignment horizontal="center" wrapText="1"/>
      <protection locked="0"/>
    </xf>
    <xf numFmtId="0" fontId="1" fillId="0" borderId="35" xfId="3" applyBorder="1" applyAlignment="1" applyProtection="1">
      <alignment horizontal="center" wrapText="1"/>
      <protection locked="0"/>
    </xf>
    <xf numFmtId="0" fontId="15" fillId="0" borderId="31" xfId="3" applyFont="1" applyBorder="1" applyAlignment="1" applyProtection="1">
      <alignment horizontal="left" vertical="center"/>
    </xf>
    <xf numFmtId="0" fontId="15" fillId="0" borderId="0" xfId="3" applyFont="1" applyBorder="1" applyAlignment="1" applyProtection="1">
      <alignment horizontal="left" vertical="center"/>
    </xf>
    <xf numFmtId="0" fontId="15" fillId="0" borderId="32" xfId="3" applyFont="1" applyBorder="1" applyAlignment="1" applyProtection="1">
      <alignment horizontal="left" vertical="center"/>
    </xf>
    <xf numFmtId="0" fontId="13" fillId="0" borderId="31" xfId="3" applyFont="1" applyBorder="1" applyAlignment="1" applyProtection="1">
      <alignment horizontal="left" vertical="center"/>
    </xf>
    <xf numFmtId="0" fontId="13" fillId="0" borderId="0" xfId="3" applyFont="1" applyBorder="1" applyAlignment="1" applyProtection="1">
      <alignment horizontal="left" vertical="center"/>
    </xf>
    <xf numFmtId="0" fontId="13" fillId="0" borderId="32" xfId="3" applyFont="1" applyBorder="1" applyAlignment="1" applyProtection="1">
      <alignment horizontal="left" vertical="center"/>
    </xf>
    <xf numFmtId="0" fontId="15" fillId="0" borderId="31" xfId="3" applyFont="1" applyBorder="1" applyAlignment="1" applyProtection="1">
      <alignment horizontal="left" vertical="center" wrapText="1"/>
    </xf>
    <xf numFmtId="0" fontId="15" fillId="0" borderId="0" xfId="3" applyFont="1" applyBorder="1" applyAlignment="1" applyProtection="1">
      <alignment horizontal="left" vertical="center" wrapText="1"/>
    </xf>
    <xf numFmtId="0" fontId="15" fillId="0" borderId="32" xfId="3" applyFont="1" applyBorder="1" applyAlignment="1" applyProtection="1">
      <alignment horizontal="left" vertical="center" wrapText="1"/>
    </xf>
    <xf numFmtId="0" fontId="14" fillId="0" borderId="28" xfId="3" applyFont="1" applyBorder="1" applyAlignment="1" applyProtection="1">
      <alignment horizontal="left" vertical="center"/>
    </xf>
    <xf numFmtId="0" fontId="14" fillId="0" borderId="29" xfId="3" applyFont="1" applyBorder="1" applyAlignment="1" applyProtection="1">
      <alignment horizontal="left" vertical="center"/>
    </xf>
    <xf numFmtId="0" fontId="14" fillId="0" borderId="30" xfId="3" applyFont="1" applyBorder="1" applyAlignment="1" applyProtection="1">
      <alignment horizontal="left" vertical="center"/>
    </xf>
    <xf numFmtId="0" fontId="12" fillId="6" borderId="28" xfId="0" applyFont="1" applyFill="1" applyBorder="1" applyAlignment="1">
      <alignment horizontal="center" vertical="center" wrapText="1"/>
    </xf>
    <xf numFmtId="0" fontId="12" fillId="6" borderId="29" xfId="0" applyFont="1" applyFill="1" applyBorder="1" applyAlignment="1">
      <alignment horizontal="center" vertical="center" wrapText="1"/>
    </xf>
    <xf numFmtId="0" fontId="12" fillId="6" borderId="30" xfId="0" applyFont="1" applyFill="1" applyBorder="1" applyAlignment="1">
      <alignment horizontal="center" vertical="center" wrapText="1"/>
    </xf>
    <xf numFmtId="0" fontId="12" fillId="6" borderId="31"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35" xfId="0" applyFont="1" applyFill="1" applyBorder="1" applyAlignment="1">
      <alignment horizontal="center" vertical="center" wrapText="1"/>
    </xf>
    <xf numFmtId="0" fontId="13" fillId="0" borderId="36" xfId="3" applyFont="1" applyBorder="1" applyAlignment="1" applyProtection="1">
      <alignment horizontal="center" vertical="center"/>
    </xf>
    <xf numFmtId="0" fontId="13" fillId="0" borderId="37" xfId="3" applyFont="1" applyBorder="1" applyAlignment="1" applyProtection="1">
      <alignment horizontal="center" vertical="center"/>
    </xf>
    <xf numFmtId="0" fontId="13" fillId="0" borderId="37" xfId="3" applyFont="1" applyBorder="1" applyAlignment="1" applyProtection="1">
      <alignment horizontal="center" vertical="center" wrapText="1"/>
      <protection locked="0"/>
    </xf>
    <xf numFmtId="0" fontId="13" fillId="0" borderId="38" xfId="3" applyFont="1" applyBorder="1" applyAlignment="1" applyProtection="1">
      <alignment horizontal="center" vertical="center" wrapText="1"/>
      <protection locked="0"/>
    </xf>
    <xf numFmtId="0" fontId="6" fillId="0" borderId="0" xfId="0" applyFont="1" applyAlignment="1">
      <alignment horizontal="center"/>
    </xf>
  </cellXfs>
  <cellStyles count="4">
    <cellStyle name="Normal" xfId="0" builtinId="0"/>
    <cellStyle name="Normal 2" xfId="1"/>
    <cellStyle name="Normal 2 2" xfId="2"/>
    <cellStyle name="Normal 2 2 2" xfId="3"/>
  </cellStyles>
  <dxfs count="3">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200"/>
              <a:t>Opioid</a:t>
            </a:r>
            <a:r>
              <a:rPr lang="en-NZ" sz="1200" baseline="0"/>
              <a:t> Precribing </a:t>
            </a:r>
            <a:r>
              <a:rPr lang="en-NZ" sz="1200"/>
              <a:t>Overall Compliance</a:t>
            </a:r>
          </a:p>
        </c:rich>
      </c:tx>
      <c:overlay val="0"/>
    </c:title>
    <c:autoTitleDeleted val="0"/>
    <c:plotArea>
      <c:layout>
        <c:manualLayout>
          <c:layoutTarget val="inner"/>
          <c:xMode val="edge"/>
          <c:yMode val="edge"/>
          <c:x val="0.11427120121139461"/>
          <c:y val="0.2025579615048119"/>
          <c:w val="0.86351159230096242"/>
          <c:h val="0.56072105570137054"/>
        </c:manualLayout>
      </c:layout>
      <c:lineChart>
        <c:grouping val="standard"/>
        <c:varyColors val="0"/>
        <c:ser>
          <c:idx val="0"/>
          <c:order val="0"/>
          <c:dPt>
            <c:idx val="0"/>
            <c:marker>
              <c:spPr>
                <a:solidFill>
                  <a:schemeClr val="accent2"/>
                </a:solidFill>
              </c:spPr>
            </c:marker>
            <c:bubble3D val="0"/>
            <c:extLst>
              <c:ext xmlns:c16="http://schemas.microsoft.com/office/drawing/2014/chart" uri="{C3380CC4-5D6E-409C-BE32-E72D297353CC}">
                <c16:uniqueId val="{00000000-7113-4AC2-B094-8B250E0DEAFB}"/>
              </c:ext>
            </c:extLst>
          </c:dPt>
          <c:dPt>
            <c:idx val="1"/>
            <c:marker>
              <c:spPr>
                <a:solidFill>
                  <a:schemeClr val="accent2"/>
                </a:solidFill>
              </c:spPr>
            </c:marker>
            <c:bubble3D val="0"/>
            <c:extLst>
              <c:ext xmlns:c16="http://schemas.microsoft.com/office/drawing/2014/chart" uri="{C3380CC4-5D6E-409C-BE32-E72D297353CC}">
                <c16:uniqueId val="{00000001-7113-4AC2-B094-8B250E0DEAFB}"/>
              </c:ext>
            </c:extLst>
          </c:dPt>
          <c:dPt>
            <c:idx val="2"/>
            <c:marker>
              <c:spPr>
                <a:solidFill>
                  <a:schemeClr val="accent2"/>
                </a:solidFill>
              </c:spPr>
            </c:marker>
            <c:bubble3D val="0"/>
            <c:extLst>
              <c:ext xmlns:c16="http://schemas.microsoft.com/office/drawing/2014/chart" uri="{C3380CC4-5D6E-409C-BE32-E72D297353CC}">
                <c16:uniqueId val="{00000002-7113-4AC2-B094-8B250E0DEAFB}"/>
              </c:ext>
            </c:extLst>
          </c:dPt>
          <c:dPt>
            <c:idx val="3"/>
            <c:marker>
              <c:spPr>
                <a:solidFill>
                  <a:schemeClr val="accent2"/>
                </a:solidFill>
              </c:spPr>
            </c:marker>
            <c:bubble3D val="0"/>
            <c:extLst>
              <c:ext xmlns:c16="http://schemas.microsoft.com/office/drawing/2014/chart" uri="{C3380CC4-5D6E-409C-BE32-E72D297353CC}">
                <c16:uniqueId val="{00000003-7113-4AC2-B094-8B250E0DEAFB}"/>
              </c:ext>
            </c:extLst>
          </c:dPt>
          <c:val>
            <c:numRef>
              <c:f>Sheet2!$K$3:$K$14</c:f>
              <c:numCache>
                <c:formatCode>General</c:formatCode>
                <c:ptCount val="12"/>
                <c:pt idx="0">
                  <c:v>1</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5="http://schemas.microsoft.com/office/drawing/2012/chart" uri="{02D57815-91ED-43cb-92C2-25804820EDAC}">
              <c15:filteredCategoryTitle>
                <c15:cat>
                  <c:numRef>
                    <c:extLst>
                      <c:ext uri="{02D57815-91ED-43cb-92C2-25804820EDAC}">
                        <c15:formulaRef>
                          <c15:sqref>Sheet2!$C$3:$C$14</c15:sqref>
                        </c15:formulaRef>
                      </c:ext>
                    </c:extLst>
                    <c:numCache>
                      <c:formatCode>m/d/yyyy</c:formatCode>
                      <c:ptCount val="12"/>
                      <c:pt idx="0">
                        <c:v>44044</c:v>
                      </c:pt>
                      <c:pt idx="1">
                        <c:v>44075</c:v>
                      </c:pt>
                      <c:pt idx="2">
                        <c:v>44105</c:v>
                      </c:pt>
                      <c:pt idx="3">
                        <c:v>44136</c:v>
                      </c:pt>
                      <c:pt idx="4">
                        <c:v>44166</c:v>
                      </c:pt>
                      <c:pt idx="5">
                        <c:v>44197</c:v>
                      </c:pt>
                      <c:pt idx="6">
                        <c:v>44228</c:v>
                      </c:pt>
                      <c:pt idx="7">
                        <c:v>44256</c:v>
                      </c:pt>
                      <c:pt idx="8">
                        <c:v>44287</c:v>
                      </c:pt>
                      <c:pt idx="9">
                        <c:v>44317</c:v>
                      </c:pt>
                      <c:pt idx="10">
                        <c:v>44348</c:v>
                      </c:pt>
                      <c:pt idx="11">
                        <c:v>44378</c:v>
                      </c:pt>
                    </c:numCache>
                  </c:numRef>
                </c15:cat>
              </c15:filteredCategoryTitle>
            </c:ext>
            <c:ext xmlns:c16="http://schemas.microsoft.com/office/drawing/2014/chart" uri="{C3380CC4-5D6E-409C-BE32-E72D297353CC}">
              <c16:uniqueId val="{00000004-7113-4AC2-B094-8B250E0DEAFB}"/>
            </c:ext>
          </c:extLst>
        </c:ser>
        <c:dLbls>
          <c:showLegendKey val="0"/>
          <c:showVal val="0"/>
          <c:showCatName val="0"/>
          <c:showSerName val="0"/>
          <c:showPercent val="0"/>
          <c:showBubbleSize val="0"/>
        </c:dLbls>
        <c:marker val="1"/>
        <c:smooth val="0"/>
        <c:axId val="105178624"/>
        <c:axId val="105180160"/>
      </c:lineChart>
      <c:catAx>
        <c:axId val="105178624"/>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05180160"/>
        <c:crosses val="autoZero"/>
        <c:auto val="1"/>
        <c:lblAlgn val="ctr"/>
        <c:lblOffset val="100"/>
        <c:tickLblSkip val="1"/>
        <c:noMultiLvlLbl val="1"/>
      </c:catAx>
      <c:valAx>
        <c:axId val="105180160"/>
        <c:scaling>
          <c:orientation val="minMax"/>
          <c:max val="1"/>
          <c:min val="0"/>
        </c:scaling>
        <c:delete val="0"/>
        <c:axPos val="l"/>
        <c:numFmt formatCode="0%" sourceLinked="0"/>
        <c:majorTickMark val="out"/>
        <c:minorTickMark val="none"/>
        <c:tickLblPos val="nextTo"/>
        <c:crossAx val="105178624"/>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NZ" sz="1200" b="1" i="0" baseline="0">
                <a:effectLst/>
              </a:rPr>
              <a:t>Is there a clear indication within the problem list for an opioid(s) to be used?</a:t>
            </a:r>
            <a:endParaRPr lang="en-NZ" sz="1100">
              <a:effectLst/>
            </a:endParaRPr>
          </a:p>
        </c:rich>
      </c:tx>
      <c:layout>
        <c:manualLayout>
          <c:xMode val="edge"/>
          <c:yMode val="edge"/>
          <c:x val="0.11700668868004403"/>
          <c:y val="3.1482582386154326E-2"/>
        </c:manualLayout>
      </c:layout>
      <c:overlay val="0"/>
      <c:spPr>
        <a:noFill/>
        <a:ln>
          <a:noFill/>
        </a:ln>
        <a:effectLst/>
      </c:spPr>
    </c:title>
    <c:autoTitleDeleted val="0"/>
    <c:plotArea>
      <c:layout>
        <c:manualLayout>
          <c:layoutTarget val="inner"/>
          <c:xMode val="edge"/>
          <c:yMode val="edge"/>
          <c:x val="0.11926492252984507"/>
          <c:y val="0.26303923680497004"/>
          <c:w val="0.82113267293201253"/>
          <c:h val="0.61985580419336572"/>
        </c:manualLayout>
      </c:layout>
      <c:lineChart>
        <c:grouping val="standard"/>
        <c:varyColors val="0"/>
        <c:ser>
          <c:idx val="0"/>
          <c:order val="0"/>
          <c:tx>
            <c:v>Overall Result</c:v>
          </c:tx>
          <c:spPr>
            <a:ln w="22225" cap="rnd">
              <a:solidFill>
                <a:srgbClr val="0070C0"/>
              </a:solidFill>
              <a:round/>
            </a:ln>
            <a:effectLst/>
          </c:spPr>
          <c:marker>
            <c:symbol val="diamond"/>
            <c:size val="6"/>
            <c:spPr>
              <a:solidFill>
                <a:srgbClr val="0070C0"/>
              </a:solidFill>
            </c:spPr>
          </c:marker>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Sheet2!$E$3:$E$14</c15:sqref>
                  </c15:fullRef>
                </c:ext>
              </c:extLst>
              <c:f>Sheet2!$E$3:$E$12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A9B1-439F-BB26-A037D4F6703B}"/>
            </c:ext>
          </c:extLst>
        </c:ser>
        <c:dLbls>
          <c:showLegendKey val="0"/>
          <c:showVal val="0"/>
          <c:showCatName val="0"/>
          <c:showSerName val="0"/>
          <c:showPercent val="0"/>
          <c:showBubbleSize val="0"/>
        </c:dLbls>
        <c:marker val="1"/>
        <c:smooth val="0"/>
        <c:axId val="105340288"/>
        <c:axId val="105358848"/>
        <c:extLst/>
      </c:lineChart>
      <c:dateAx>
        <c:axId val="105340288"/>
        <c:scaling>
          <c:orientation val="minMax"/>
        </c:scaling>
        <c:delete val="0"/>
        <c:axPos val="b"/>
        <c:numFmt formatCode="mmm\ 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05358848"/>
        <c:crosses val="autoZero"/>
        <c:auto val="0"/>
        <c:lblOffset val="100"/>
        <c:baseTimeUnit val="months"/>
      </c:dateAx>
      <c:valAx>
        <c:axId val="105358848"/>
        <c:scaling>
          <c:orientation val="minMax"/>
          <c:max val="1"/>
          <c:min val="0"/>
        </c:scaling>
        <c:delete val="0"/>
        <c:axPos val="l"/>
        <c:numFmt formatCode="0%" sourceLinked="0"/>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340288"/>
        <c:crosses val="autoZero"/>
        <c:crossBetween val="between"/>
        <c:majorUnit val="0.1"/>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NZ" sz="1200"/>
              <a:t>Is there evidence that a pain score has been used prior the prescription of opioids?</a:t>
            </a:r>
          </a:p>
        </c:rich>
      </c:tx>
      <c:layout>
        <c:manualLayout>
          <c:xMode val="edge"/>
          <c:yMode val="edge"/>
          <c:x val="0.16037277220417875"/>
          <c:y val="2.1308975105412312E-2"/>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460227592092017"/>
          <c:y val="0.25219175058896259"/>
          <c:w val="0.78933917975294021"/>
          <c:h val="0.63480732096333514"/>
        </c:manualLayout>
      </c:layout>
      <c:lineChart>
        <c:grouping val="standard"/>
        <c:varyColors val="0"/>
        <c:ser>
          <c:idx val="0"/>
          <c:order val="0"/>
          <c:tx>
            <c:v>Overall Results</c:v>
          </c:tx>
          <c:spPr>
            <a:ln w="22225" cap="rnd">
              <a:solidFill>
                <a:srgbClr val="0070C0"/>
              </a:solidFill>
              <a:round/>
            </a:ln>
            <a:effectLst/>
          </c:spPr>
          <c:marker>
            <c:symbol val="diamond"/>
            <c:size val="6"/>
            <c:spPr>
              <a:solidFill>
                <a:srgbClr val="0070C0"/>
              </a:solidFill>
              <a:ln w="28575">
                <a:solidFill>
                  <a:srgbClr val="0070C0"/>
                </a:solidFill>
                <a:round/>
              </a:ln>
              <a:effectLst/>
            </c:spPr>
          </c:marker>
          <c:cat>
            <c:numRef>
              <c:extLst>
                <c:ext xmlns:c15="http://schemas.microsoft.com/office/drawing/2012/chart" uri="{02D57815-91ED-43cb-92C2-25804820EDAC}">
                  <c15:fullRef>
                    <c15:sqref>Sheet2!$C$3:$C$14</c15:sqref>
                  </c15:fullRef>
                </c:ext>
              </c:extLst>
              <c:f>(Sheet2!$C$3:$C$12,Sheet2!$C$14)</c:f>
              <c:numCache>
                <c:formatCode>m/d/yyyy</c:formatCode>
                <c:ptCount val="11"/>
                <c:pt idx="0">
                  <c:v>44044</c:v>
                </c:pt>
                <c:pt idx="1">
                  <c:v>44075</c:v>
                </c:pt>
                <c:pt idx="2">
                  <c:v>44105</c:v>
                </c:pt>
                <c:pt idx="3">
                  <c:v>44136</c:v>
                </c:pt>
                <c:pt idx="4">
                  <c:v>44166</c:v>
                </c:pt>
                <c:pt idx="5">
                  <c:v>44197</c:v>
                </c:pt>
                <c:pt idx="6">
                  <c:v>44228</c:v>
                </c:pt>
                <c:pt idx="7">
                  <c:v>44256</c:v>
                </c:pt>
                <c:pt idx="8">
                  <c:v>44287</c:v>
                </c:pt>
                <c:pt idx="9">
                  <c:v>44317</c:v>
                </c:pt>
                <c:pt idx="10">
                  <c:v>44378</c:v>
                </c:pt>
              </c:numCache>
            </c:numRef>
          </c:cat>
          <c:val>
            <c:numRef>
              <c:extLst>
                <c:ext xmlns:c15="http://schemas.microsoft.com/office/drawing/2012/chart" uri="{02D57815-91ED-43cb-92C2-25804820EDAC}">
                  <c15:fullRef>
                    <c15:sqref>Sheet2!$F$3:$F$13</c15:sqref>
                  </c15:fullRef>
                </c:ext>
              </c:extLst>
              <c:f>Sheet2!$F$3:$F$12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3543-41B5-B45E-765B5F56419C}"/>
            </c:ext>
          </c:extLst>
        </c:ser>
        <c:dLbls>
          <c:showLegendKey val="0"/>
          <c:showVal val="0"/>
          <c:showCatName val="0"/>
          <c:showSerName val="0"/>
          <c:showPercent val="0"/>
          <c:showBubbleSize val="0"/>
        </c:dLbls>
        <c:marker val="1"/>
        <c:smooth val="0"/>
        <c:axId val="107367040"/>
        <c:axId val="107377408"/>
        <c:extLst>
          <c:ext xmlns:c15="http://schemas.microsoft.com/office/drawing/2012/chart" uri="{02D57815-91ED-43cb-92C2-25804820EDAC}">
            <c15:filteredLineSeries>
              <c15:ser>
                <c:idx val="1"/>
                <c:order val="1"/>
                <c:tx>
                  <c:v>No of N/A's</c:v>
                </c:tx>
                <c:spPr>
                  <a:ln w="22225" cap="rnd">
                    <a:noFill/>
                    <a:round/>
                  </a:ln>
                  <a:effectLst/>
                </c:spPr>
                <c:marker>
                  <c:symbol val="triangle"/>
                  <c:size val="6"/>
                  <c:spPr>
                    <a:solidFill>
                      <a:schemeClr val="tx1"/>
                    </a:solidFill>
                    <a:ln w="9525">
                      <a:solidFill>
                        <a:schemeClr val="tx1"/>
                      </a:solidFill>
                      <a:round/>
                    </a:ln>
                    <a:effectLst/>
                  </c:spPr>
                </c:marker>
                <c:cat>
                  <c:numRef>
                    <c:extLst>
                      <c:ext uri="{02D57815-91ED-43cb-92C2-25804820EDAC}">
                        <c15:fullRef>
                          <c15:sqref>Sheet2!$C$3:$C$14</c15:sqref>
                        </c15:fullRef>
                        <c15:formulaRef>
                          <c15:sqref>(Sheet2!$C$3:$C$12,Sheet2!$C$14)</c15:sqref>
                        </c15:formulaRef>
                      </c:ext>
                    </c:extLst>
                    <c:numCache>
                      <c:formatCode>m/d/yyyy</c:formatCode>
                      <c:ptCount val="11"/>
                      <c:pt idx="0">
                        <c:v>44044</c:v>
                      </c:pt>
                      <c:pt idx="1">
                        <c:v>44075</c:v>
                      </c:pt>
                      <c:pt idx="2">
                        <c:v>44105</c:v>
                      </c:pt>
                      <c:pt idx="3">
                        <c:v>44136</c:v>
                      </c:pt>
                      <c:pt idx="4">
                        <c:v>44166</c:v>
                      </c:pt>
                      <c:pt idx="5">
                        <c:v>44197</c:v>
                      </c:pt>
                      <c:pt idx="6">
                        <c:v>44228</c:v>
                      </c:pt>
                      <c:pt idx="7">
                        <c:v>44256</c:v>
                      </c:pt>
                      <c:pt idx="8">
                        <c:v>44287</c:v>
                      </c:pt>
                      <c:pt idx="9">
                        <c:v>44317</c:v>
                      </c:pt>
                      <c:pt idx="10">
                        <c:v>44378</c:v>
                      </c:pt>
                    </c:numCache>
                  </c:numRef>
                </c:cat>
                <c:val>
                  <c:numRef>
                    <c:extLst>
                      <c:ext uri="{02D57815-91ED-43cb-92C2-25804820EDAC}">
                        <c15:fullRef>
                          <c15:sqref>Sheet2!$X$3:$X$13</c15:sqref>
                        </c15:fullRef>
                        <c15:formulaRef>
                          <c15:sqref>Sheet2!$X$3:$X$12</c15:sqref>
                        </c15:formulaRef>
                      </c:ext>
                    </c:extLst>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658C-4445-812F-584123224420}"/>
                  </c:ext>
                </c:extLst>
              </c15:ser>
            </c15:filteredLineSeries>
          </c:ext>
        </c:extLst>
      </c:lineChart>
      <c:dateAx>
        <c:axId val="107367040"/>
        <c:scaling>
          <c:orientation val="minMax"/>
        </c:scaling>
        <c:delete val="0"/>
        <c:axPos val="b"/>
        <c:numFmt formatCode="mmm\ 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07377408"/>
        <c:crosses val="autoZero"/>
        <c:auto val="1"/>
        <c:lblOffset val="100"/>
        <c:baseTimeUnit val="months"/>
      </c:dateAx>
      <c:valAx>
        <c:axId val="107377408"/>
        <c:scaling>
          <c:orientation val="minMax"/>
          <c:max val="1"/>
        </c:scaling>
        <c:delete val="0"/>
        <c:axPos val="l"/>
        <c:numFmt formatCode="0%" sourceLinked="0"/>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367040"/>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NZ" sz="1200" b="1" i="0" baseline="0">
                <a:effectLst/>
              </a:rPr>
              <a:t>Is there evidence that paracetamol and/or NSAIDs have been prescribed concurently with the opioid?</a:t>
            </a:r>
            <a:endParaRPr lang="en-NZ" sz="1100">
              <a:effectLst/>
            </a:endParaRP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431868597070529"/>
          <c:y val="0.32301862615137888"/>
          <c:w val="0.81683159037520336"/>
          <c:h val="0.57403842599412613"/>
        </c:manualLayout>
      </c:layout>
      <c:lineChart>
        <c:grouping val="standard"/>
        <c:varyColors val="0"/>
        <c:ser>
          <c:idx val="0"/>
          <c:order val="0"/>
          <c:tx>
            <c:v>Overall Result</c:v>
          </c:tx>
          <c:spPr>
            <a:ln w="25400" cap="rnd">
              <a:solidFill>
                <a:srgbClr val="0070C0"/>
              </a:solidFill>
              <a:round/>
            </a:ln>
            <a:effectLst/>
          </c:spPr>
          <c:marker>
            <c:symbol val="diamond"/>
            <c:size val="6"/>
            <c:spPr>
              <a:solidFill>
                <a:srgbClr val="0070C0"/>
              </a:solidFill>
              <a:ln w="9525">
                <a:solidFill>
                  <a:srgbClr val="0070C0"/>
                </a:solidFill>
                <a:round/>
              </a:ln>
              <a:effectLst/>
            </c:spPr>
          </c:marker>
          <c:cat>
            <c:numRef>
              <c:extLst>
                <c:ext xmlns:c15="http://schemas.microsoft.com/office/drawing/2012/chart" uri="{02D57815-91ED-43cb-92C2-25804820EDAC}">
                  <c15:fullRef>
                    <c15:sqref>Sheet2!$C$3:$C$14</c15:sqref>
                  </c15:fullRef>
                </c:ext>
              </c:extLst>
              <c:f>(Sheet2!$C$3:$C$12,Sheet2!$C$14)</c:f>
              <c:numCache>
                <c:formatCode>m/d/yyyy</c:formatCode>
                <c:ptCount val="11"/>
                <c:pt idx="0">
                  <c:v>44044</c:v>
                </c:pt>
                <c:pt idx="1">
                  <c:v>44075</c:v>
                </c:pt>
                <c:pt idx="2">
                  <c:v>44105</c:v>
                </c:pt>
                <c:pt idx="3">
                  <c:v>44136</c:v>
                </c:pt>
                <c:pt idx="4">
                  <c:v>44166</c:v>
                </c:pt>
                <c:pt idx="5">
                  <c:v>44197</c:v>
                </c:pt>
                <c:pt idx="6">
                  <c:v>44228</c:v>
                </c:pt>
                <c:pt idx="7">
                  <c:v>44256</c:v>
                </c:pt>
                <c:pt idx="8">
                  <c:v>44287</c:v>
                </c:pt>
                <c:pt idx="9">
                  <c:v>44317</c:v>
                </c:pt>
                <c:pt idx="10">
                  <c:v>44378</c:v>
                </c:pt>
              </c:numCache>
            </c:numRef>
          </c:cat>
          <c:val>
            <c:numRef>
              <c:extLst>
                <c:ext xmlns:c15="http://schemas.microsoft.com/office/drawing/2012/chart" uri="{02D57815-91ED-43cb-92C2-25804820EDAC}">
                  <c15:fullRef>
                    <c15:sqref>Sheet2!$G$3:$G$13</c15:sqref>
                  </c15:fullRef>
                </c:ext>
              </c:extLst>
              <c:f>Sheet2!$G$3:$G$12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D5C4-48A5-9CE6-62E8E062AD19}"/>
            </c:ext>
          </c:extLst>
        </c:ser>
        <c:dLbls>
          <c:showLegendKey val="0"/>
          <c:showVal val="0"/>
          <c:showCatName val="0"/>
          <c:showSerName val="0"/>
          <c:showPercent val="0"/>
          <c:showBubbleSize val="0"/>
        </c:dLbls>
        <c:marker val="1"/>
        <c:smooth val="0"/>
        <c:axId val="107424000"/>
        <c:axId val="107426176"/>
        <c:extLst>
          <c:ext xmlns:c15="http://schemas.microsoft.com/office/drawing/2012/chart" uri="{02D57815-91ED-43cb-92C2-25804820EDAC}">
            <c15:filteredLineSeries>
              <c15:ser>
                <c:idx val="1"/>
                <c:order val="1"/>
                <c:tx>
                  <c:v>No of N/A</c:v>
                </c:tx>
                <c:spPr>
                  <a:ln w="25400" cap="rnd">
                    <a:noFill/>
                    <a:round/>
                  </a:ln>
                  <a:effectLst/>
                </c:spPr>
                <c:marker>
                  <c:symbol val="triangle"/>
                  <c:size val="6"/>
                  <c:spPr>
                    <a:solidFill>
                      <a:schemeClr val="tx1"/>
                    </a:solidFill>
                    <a:ln w="9525">
                      <a:solidFill>
                        <a:schemeClr val="tx1"/>
                      </a:solidFill>
                      <a:round/>
                    </a:ln>
                    <a:effectLst/>
                  </c:spPr>
                </c:marker>
                <c:cat>
                  <c:numRef>
                    <c:extLst>
                      <c:ext uri="{02D57815-91ED-43cb-92C2-25804820EDAC}">
                        <c15:fullRef>
                          <c15:sqref>Sheet2!$C$3:$C$14</c15:sqref>
                        </c15:fullRef>
                        <c15:formulaRef>
                          <c15:sqref>(Sheet2!$C$3:$C$12,Sheet2!$C$14)</c15:sqref>
                        </c15:formulaRef>
                      </c:ext>
                    </c:extLst>
                    <c:numCache>
                      <c:formatCode>m/d/yyyy</c:formatCode>
                      <c:ptCount val="11"/>
                      <c:pt idx="0">
                        <c:v>44044</c:v>
                      </c:pt>
                      <c:pt idx="1">
                        <c:v>44075</c:v>
                      </c:pt>
                      <c:pt idx="2">
                        <c:v>44105</c:v>
                      </c:pt>
                      <c:pt idx="3">
                        <c:v>44136</c:v>
                      </c:pt>
                      <c:pt idx="4">
                        <c:v>44166</c:v>
                      </c:pt>
                      <c:pt idx="5">
                        <c:v>44197</c:v>
                      </c:pt>
                      <c:pt idx="6">
                        <c:v>44228</c:v>
                      </c:pt>
                      <c:pt idx="7">
                        <c:v>44256</c:v>
                      </c:pt>
                      <c:pt idx="8">
                        <c:v>44287</c:v>
                      </c:pt>
                      <c:pt idx="9">
                        <c:v>44317</c:v>
                      </c:pt>
                      <c:pt idx="10">
                        <c:v>44378</c:v>
                      </c:pt>
                    </c:numCache>
                  </c:numRef>
                </c:cat>
                <c:val>
                  <c:numRef>
                    <c:extLst>
                      <c:ext uri="{02D57815-91ED-43cb-92C2-25804820EDAC}">
                        <c15:fullRef>
                          <c15:sqref>Sheet2!$Y$3:$Y$13</c15:sqref>
                        </c15:fullRef>
                        <c15:formulaRef>
                          <c15:sqref>Sheet2!$Y$3:$Y$12</c15:sqref>
                        </c15:formulaRef>
                      </c:ext>
                    </c:extLst>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1-D5C4-48A5-9CE6-62E8E062AD19}"/>
                  </c:ext>
                </c:extLst>
              </c15:ser>
            </c15:filteredLineSeries>
          </c:ext>
        </c:extLst>
      </c:lineChart>
      <c:dateAx>
        <c:axId val="107424000"/>
        <c:scaling>
          <c:orientation val="minMax"/>
        </c:scaling>
        <c:delete val="0"/>
        <c:axPos val="b"/>
        <c:numFmt formatCode="mmm\ 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07426176"/>
        <c:crosses val="autoZero"/>
        <c:auto val="1"/>
        <c:lblOffset val="100"/>
        <c:baseTimeUnit val="months"/>
      </c:dateAx>
      <c:valAx>
        <c:axId val="107426176"/>
        <c:scaling>
          <c:orientation val="minMax"/>
          <c:max val="1"/>
          <c:min val="0"/>
        </c:scaling>
        <c:delete val="0"/>
        <c:axPos val="l"/>
        <c:numFmt formatCode="0%" sourceLinked="0"/>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424000"/>
        <c:crosses val="autoZero"/>
        <c:crossBetween val="between"/>
        <c:majorUnit val="0.1"/>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sz="1200" b="1" i="0" u="none" strike="noStrike" cap="all" normalizeH="0" baseline="0">
                <a:effectLst/>
              </a:rPr>
              <a:t>Is the duration of treatment with the opioid 10 days OR LESS?</a:t>
            </a:r>
            <a:endParaRPr lang="en-NZ" sz="1050">
              <a:effectLst/>
            </a:endParaRP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859155110891738"/>
          <c:y val="0.30150992730875348"/>
          <c:w val="0.81683159037520336"/>
          <c:h val="0.57403842599412613"/>
        </c:manualLayout>
      </c:layout>
      <c:lineChart>
        <c:grouping val="standard"/>
        <c:varyColors val="0"/>
        <c:ser>
          <c:idx val="0"/>
          <c:order val="0"/>
          <c:tx>
            <c:v>Overall Result</c:v>
          </c:tx>
          <c:spPr>
            <a:ln w="22225" cap="rnd">
              <a:solidFill>
                <a:srgbClr val="0070C0"/>
              </a:solidFill>
              <a:round/>
            </a:ln>
            <a:effectLst/>
          </c:spPr>
          <c:marker>
            <c:symbol val="diamond"/>
            <c:size val="6"/>
            <c:spPr>
              <a:solidFill>
                <a:srgbClr val="0070C0"/>
              </a:solidFill>
              <a:ln w="28575">
                <a:solidFill>
                  <a:srgbClr val="0070C0"/>
                </a:solidFill>
                <a:round/>
              </a:ln>
              <a:effectLst/>
            </c:spPr>
          </c:marker>
          <c:cat>
            <c:numRef>
              <c:extLst>
                <c:ext xmlns:c15="http://schemas.microsoft.com/office/drawing/2012/chart" uri="{02D57815-91ED-43cb-92C2-25804820EDAC}">
                  <c15:fullRef>
                    <c15:sqref>Sheet2!$C$3:$C$13</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Sheet2!$H$3:$H$13</c15:sqref>
                  </c15:fullRef>
                </c:ext>
              </c:extLst>
              <c:f>Sheet2!$H$3:$H$12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DD74-4D0D-8197-AB019C5F9E26}"/>
            </c:ext>
          </c:extLst>
        </c:ser>
        <c:dLbls>
          <c:showLegendKey val="0"/>
          <c:showVal val="0"/>
          <c:showCatName val="0"/>
          <c:showSerName val="0"/>
          <c:showPercent val="0"/>
          <c:showBubbleSize val="0"/>
        </c:dLbls>
        <c:marker val="1"/>
        <c:smooth val="0"/>
        <c:axId val="107444096"/>
        <c:axId val="107462656"/>
        <c:extLst>
          <c:ext xmlns:c15="http://schemas.microsoft.com/office/drawing/2012/chart" uri="{02D57815-91ED-43cb-92C2-25804820EDAC}">
            <c15:filteredLineSeries>
              <c15:ser>
                <c:idx val="1"/>
                <c:order val="1"/>
                <c:tx>
                  <c:v>No of N/A's</c:v>
                </c:tx>
                <c:spPr>
                  <a:ln w="22225" cap="rnd">
                    <a:noFill/>
                    <a:round/>
                  </a:ln>
                  <a:effectLst/>
                </c:spPr>
                <c:marker>
                  <c:symbol val="triangle"/>
                  <c:size val="6"/>
                  <c:spPr>
                    <a:solidFill>
                      <a:schemeClr val="tx1"/>
                    </a:solidFill>
                    <a:ln w="9525">
                      <a:solidFill>
                        <a:schemeClr val="tx1"/>
                      </a:solidFill>
                      <a:round/>
                    </a:ln>
                    <a:effectLst/>
                  </c:spPr>
                </c:marker>
                <c:cat>
                  <c:numRef>
                    <c:extLst>
                      <c:ext uri="{02D57815-91ED-43cb-92C2-25804820EDAC}">
                        <c15:fullRef>
                          <c15:sqref>Sheet2!$C$3:$C$13</c15:sqref>
                        </c15:fullRef>
                        <c15:formulaRef>
                          <c15:sqref>Sheet2!$C$3:$C$12</c15:sqref>
                        </c15:formulaRef>
                      </c:ext>
                    </c:extLst>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uri="{02D57815-91ED-43cb-92C2-25804820EDAC}">
                        <c15:fullRef>
                          <c15:sqref>Sheet2!$Z$3:$Z$13</c15:sqref>
                        </c15:fullRef>
                        <c15:formulaRef>
                          <c15:sqref>Sheet2!$Z$3:$Z$12</c15:sqref>
                        </c15:formulaRef>
                      </c:ext>
                    </c:extLst>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BE88-4C1D-8BD7-0B829BC1F15D}"/>
                  </c:ext>
                </c:extLst>
              </c15:ser>
            </c15:filteredLineSeries>
          </c:ext>
        </c:extLst>
      </c:lineChart>
      <c:dateAx>
        <c:axId val="107444096"/>
        <c:scaling>
          <c:orientation val="minMax"/>
        </c:scaling>
        <c:delete val="0"/>
        <c:axPos val="b"/>
        <c:numFmt formatCode="mmm\ 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07462656"/>
        <c:crosses val="autoZero"/>
        <c:auto val="1"/>
        <c:lblOffset val="100"/>
        <c:baseTimeUnit val="months"/>
      </c:dateAx>
      <c:valAx>
        <c:axId val="107462656"/>
        <c:scaling>
          <c:orientation val="minMax"/>
          <c:max val="1"/>
          <c:min val="0"/>
        </c:scaling>
        <c:delete val="0"/>
        <c:axPos val="l"/>
        <c:numFmt formatCode="0%" sourceLinked="0"/>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444096"/>
        <c:crosses val="autoZero"/>
        <c:crossBetween val="between"/>
        <c:majorUnit val="0.1"/>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sz="1200" b="1" i="0" u="none" strike="noStrike" cap="all" normalizeH="0" baseline="0">
                <a:effectLst/>
              </a:rPr>
              <a:t>If this is NOT their first opioid prescription in the last month, is there documented evidence that the patient was asked about side effects of the opioid?</a:t>
            </a:r>
            <a:endParaRPr lang="en-NZ" sz="1050">
              <a:effectLst/>
            </a:endParaRPr>
          </a:p>
        </c:rich>
      </c:tx>
      <c:layout>
        <c:manualLayout>
          <c:xMode val="edge"/>
          <c:yMode val="edge"/>
          <c:x val="0.12590855981711963"/>
          <c:y val="1.4300312185949099E-2"/>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786707306747946"/>
          <c:y val="0.30514332684939915"/>
          <c:w val="0.81683159037520336"/>
          <c:h val="0.57403842599412613"/>
        </c:manualLayout>
      </c:layout>
      <c:lineChart>
        <c:grouping val="standard"/>
        <c:varyColors val="0"/>
        <c:ser>
          <c:idx val="0"/>
          <c:order val="0"/>
          <c:tx>
            <c:v>Overall Result</c:v>
          </c:tx>
          <c:spPr>
            <a:ln w="22225" cap="rnd">
              <a:solidFill>
                <a:srgbClr val="0070C0"/>
              </a:solidFill>
              <a:round/>
            </a:ln>
            <a:effectLst/>
          </c:spPr>
          <c:marker>
            <c:symbol val="diamond"/>
            <c:size val="6"/>
            <c:spPr>
              <a:solidFill>
                <a:srgbClr val="0070C0"/>
              </a:solidFill>
              <a:ln w="28575">
                <a:solidFill>
                  <a:srgbClr val="0070C0"/>
                </a:solidFill>
                <a:round/>
              </a:ln>
              <a:effectLst/>
            </c:spPr>
          </c:marker>
          <c:cat>
            <c:numRef>
              <c:extLst>
                <c:ext xmlns:c15="http://schemas.microsoft.com/office/drawing/2012/chart" uri="{02D57815-91ED-43cb-92C2-25804820EDAC}">
                  <c15:fullRef>
                    <c15:sqref>Sheet2!$C$3:$C$14</c15:sqref>
                  </c15:fullRef>
                </c:ext>
              </c:extLst>
              <c:f>(Sheet2!$C$3:$C$12,Sheet2!$C$14)</c:f>
              <c:numCache>
                <c:formatCode>m/d/yyyy</c:formatCode>
                <c:ptCount val="11"/>
                <c:pt idx="0">
                  <c:v>44044</c:v>
                </c:pt>
                <c:pt idx="1">
                  <c:v>44075</c:v>
                </c:pt>
                <c:pt idx="2">
                  <c:v>44105</c:v>
                </c:pt>
                <c:pt idx="3">
                  <c:v>44136</c:v>
                </c:pt>
                <c:pt idx="4">
                  <c:v>44166</c:v>
                </c:pt>
                <c:pt idx="5">
                  <c:v>44197</c:v>
                </c:pt>
                <c:pt idx="6">
                  <c:v>44228</c:v>
                </c:pt>
                <c:pt idx="7">
                  <c:v>44256</c:v>
                </c:pt>
                <c:pt idx="8">
                  <c:v>44287</c:v>
                </c:pt>
                <c:pt idx="9">
                  <c:v>44317</c:v>
                </c:pt>
                <c:pt idx="10">
                  <c:v>44378</c:v>
                </c:pt>
              </c:numCache>
            </c:numRef>
          </c:cat>
          <c:val>
            <c:numRef>
              <c:extLst>
                <c:ext xmlns:c15="http://schemas.microsoft.com/office/drawing/2012/chart" uri="{02D57815-91ED-43cb-92C2-25804820EDAC}">
                  <c15:fullRef>
                    <c15:sqref>Sheet2!$I$3:$I$13</c15:sqref>
                  </c15:fullRef>
                </c:ext>
              </c:extLst>
              <c:f>Sheet2!$I$3:$I$12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372F-4658-BB6B-88A17AA1A04F}"/>
            </c:ext>
          </c:extLst>
        </c:ser>
        <c:ser>
          <c:idx val="1"/>
          <c:order val="1"/>
          <c:tx>
            <c:v>No of N/A's</c:v>
          </c:tx>
          <c:spPr>
            <a:ln w="22225" cap="rnd">
              <a:noFill/>
              <a:round/>
            </a:ln>
            <a:effectLst/>
          </c:spPr>
          <c:marker>
            <c:symbol val="triangle"/>
            <c:size val="6"/>
            <c:spPr>
              <a:solidFill>
                <a:schemeClr val="tx1"/>
              </a:solidFill>
              <a:ln w="9525">
                <a:solidFill>
                  <a:schemeClr val="tx1"/>
                </a:solidFill>
                <a:round/>
              </a:ln>
              <a:effectLst/>
            </c:spPr>
          </c:marker>
          <c:cat>
            <c:numRef>
              <c:extLst>
                <c:ext xmlns:c15="http://schemas.microsoft.com/office/drawing/2012/chart" uri="{02D57815-91ED-43cb-92C2-25804820EDAC}">
                  <c15:fullRef>
                    <c15:sqref>Sheet2!$C$3:$C$14</c15:sqref>
                  </c15:fullRef>
                </c:ext>
              </c:extLst>
              <c:f>(Sheet2!$C$3:$C$12,Sheet2!$C$14)</c:f>
              <c:numCache>
                <c:formatCode>m/d/yyyy</c:formatCode>
                <c:ptCount val="11"/>
                <c:pt idx="0">
                  <c:v>44044</c:v>
                </c:pt>
                <c:pt idx="1">
                  <c:v>44075</c:v>
                </c:pt>
                <c:pt idx="2">
                  <c:v>44105</c:v>
                </c:pt>
                <c:pt idx="3">
                  <c:v>44136</c:v>
                </c:pt>
                <c:pt idx="4">
                  <c:v>44166</c:v>
                </c:pt>
                <c:pt idx="5">
                  <c:v>44197</c:v>
                </c:pt>
                <c:pt idx="6">
                  <c:v>44228</c:v>
                </c:pt>
                <c:pt idx="7">
                  <c:v>44256</c:v>
                </c:pt>
                <c:pt idx="8">
                  <c:v>44287</c:v>
                </c:pt>
                <c:pt idx="9">
                  <c:v>44317</c:v>
                </c:pt>
                <c:pt idx="10">
                  <c:v>44378</c:v>
                </c:pt>
              </c:numCache>
            </c:numRef>
          </c:cat>
          <c:val>
            <c:numRef>
              <c:extLst>
                <c:ext xmlns:c15="http://schemas.microsoft.com/office/drawing/2012/chart" uri="{02D57815-91ED-43cb-92C2-25804820EDAC}">
                  <c15:fullRef>
                    <c15:sqref>Sheet2!$AA$3:$AA$13</c15:sqref>
                  </c15:fullRef>
                </c:ext>
              </c:extLst>
              <c:f>Sheet2!$AA$3:$AA$12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2A1F-4395-B91B-FEFCD439BC80}"/>
            </c:ext>
          </c:extLst>
        </c:ser>
        <c:dLbls>
          <c:showLegendKey val="0"/>
          <c:showVal val="0"/>
          <c:showCatName val="0"/>
          <c:showSerName val="0"/>
          <c:showPercent val="0"/>
          <c:showBubbleSize val="0"/>
        </c:dLbls>
        <c:marker val="1"/>
        <c:smooth val="0"/>
        <c:axId val="107492864"/>
        <c:axId val="107494784"/>
      </c:lineChart>
      <c:dateAx>
        <c:axId val="107492864"/>
        <c:scaling>
          <c:orientation val="minMax"/>
        </c:scaling>
        <c:delete val="0"/>
        <c:axPos val="b"/>
        <c:numFmt formatCode="mmm\ 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07494784"/>
        <c:crosses val="autoZero"/>
        <c:auto val="1"/>
        <c:lblOffset val="100"/>
        <c:baseTimeUnit val="months"/>
      </c:dateAx>
      <c:valAx>
        <c:axId val="107494784"/>
        <c:scaling>
          <c:orientation val="minMax"/>
          <c:max val="1"/>
          <c:min val="0"/>
        </c:scaling>
        <c:delete val="0"/>
        <c:axPos val="l"/>
        <c:numFmt formatCode="0%" sourceLinked="0"/>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492864"/>
        <c:crosses val="autoZero"/>
        <c:crossBetween val="between"/>
        <c:majorUnit val="0.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sz="1200" b="1" i="0" u="none" strike="noStrike" cap="all" normalizeH="0" baseline="0">
                <a:effectLst/>
              </a:rPr>
              <a:t>Has the patient been given a written patient information guide on the opioid within the last month?</a:t>
            </a:r>
            <a:endParaRPr lang="en-NZ" sz="1050">
              <a:effectLst/>
            </a:endParaRPr>
          </a:p>
        </c:rich>
      </c:tx>
      <c:layout>
        <c:manualLayout>
          <c:xMode val="edge"/>
          <c:yMode val="edge"/>
          <c:x val="0.13350032505116294"/>
          <c:y val="0"/>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214456188896226"/>
          <c:y val="0.29079563858145063"/>
          <c:w val="0.81683159037520336"/>
          <c:h val="0.57403842599412613"/>
        </c:manualLayout>
      </c:layout>
      <c:lineChart>
        <c:grouping val="standard"/>
        <c:varyColors val="0"/>
        <c:ser>
          <c:idx val="0"/>
          <c:order val="0"/>
          <c:tx>
            <c:v>Overall Result</c:v>
          </c:tx>
          <c:spPr>
            <a:ln w="22225" cap="rnd" cmpd="sng">
              <a:solidFill>
                <a:srgbClr val="0070C0"/>
              </a:solidFill>
              <a:round/>
            </a:ln>
            <a:effectLst/>
          </c:spPr>
          <c:marker>
            <c:symbol val="diamond"/>
            <c:size val="6"/>
            <c:spPr>
              <a:solidFill>
                <a:srgbClr val="0070C0"/>
              </a:solidFill>
              <a:ln w="28575">
                <a:solidFill>
                  <a:srgbClr val="0070C0"/>
                </a:solidFill>
                <a:round/>
              </a:ln>
              <a:effectLst/>
            </c:spPr>
          </c:marker>
          <c:cat>
            <c:numRef>
              <c:extLst>
                <c:ext xmlns:c15="http://schemas.microsoft.com/office/drawing/2012/chart" uri="{02D57815-91ED-43cb-92C2-25804820EDAC}">
                  <c15:fullRef>
                    <c15:sqref>Sheet2!$C$3:$C$13</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Sheet2!$J$3:$J$13</c15:sqref>
                  </c15:fullRef>
                </c:ext>
              </c:extLst>
              <c:f>Sheet2!$J$3:$J$12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F690-4C76-AD76-C2830F77A9AA}"/>
            </c:ext>
          </c:extLst>
        </c:ser>
        <c:dLbls>
          <c:showLegendKey val="0"/>
          <c:showVal val="0"/>
          <c:showCatName val="0"/>
          <c:showSerName val="0"/>
          <c:showPercent val="0"/>
          <c:showBubbleSize val="0"/>
        </c:dLbls>
        <c:marker val="1"/>
        <c:smooth val="0"/>
        <c:axId val="107217664"/>
        <c:axId val="107219200"/>
        <c:extLst>
          <c:ext xmlns:c15="http://schemas.microsoft.com/office/drawing/2012/chart" uri="{02D57815-91ED-43cb-92C2-25804820EDAC}">
            <c15:filteredLineSeries>
              <c15:ser>
                <c:idx val="1"/>
                <c:order val="1"/>
                <c:tx>
                  <c:v>No of N/A's</c:v>
                </c:tx>
                <c:spPr>
                  <a:ln w="22225" cap="rnd">
                    <a:noFill/>
                    <a:round/>
                  </a:ln>
                  <a:effectLst/>
                </c:spPr>
                <c:marker>
                  <c:symbol val="triangle"/>
                  <c:size val="6"/>
                  <c:spPr>
                    <a:solidFill>
                      <a:schemeClr val="tx1"/>
                    </a:solidFill>
                    <a:ln w="9525">
                      <a:solidFill>
                        <a:schemeClr val="tx1"/>
                      </a:solidFill>
                      <a:round/>
                    </a:ln>
                    <a:effectLst/>
                  </c:spPr>
                </c:marker>
                <c:cat>
                  <c:numRef>
                    <c:extLst>
                      <c:ext uri="{02D57815-91ED-43cb-92C2-25804820EDAC}">
                        <c15:fullRef>
                          <c15:sqref>Sheet2!$C$3:$C$13</c15:sqref>
                        </c15:fullRef>
                        <c15:formulaRef>
                          <c15:sqref>Sheet2!$C$3:$C$12</c15:sqref>
                        </c15:formulaRef>
                      </c:ext>
                    </c:extLst>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uri="{02D57815-91ED-43cb-92C2-25804820EDAC}">
                        <c15:fullRef>
                          <c15:sqref>Sheet2!$AB$3:$AB$13</c15:sqref>
                        </c15:fullRef>
                        <c15:formulaRef>
                          <c15:sqref>Sheet2!$AB$3:$AB$12</c15:sqref>
                        </c15:formulaRef>
                      </c:ext>
                    </c:extLst>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600D-42BA-BD14-F5D72083F3A4}"/>
                  </c:ext>
                </c:extLst>
              </c15:ser>
            </c15:filteredLineSeries>
          </c:ext>
        </c:extLst>
      </c:lineChart>
      <c:dateAx>
        <c:axId val="107217664"/>
        <c:scaling>
          <c:orientation val="minMax"/>
        </c:scaling>
        <c:delete val="0"/>
        <c:axPos val="b"/>
        <c:numFmt formatCode="mmm\ 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07219200"/>
        <c:crosses val="autoZero"/>
        <c:auto val="1"/>
        <c:lblOffset val="100"/>
        <c:baseTimeUnit val="months"/>
      </c:dateAx>
      <c:valAx>
        <c:axId val="107219200"/>
        <c:scaling>
          <c:orientation val="minMax"/>
          <c:max val="1"/>
          <c:min val="0"/>
        </c:scaling>
        <c:delete val="0"/>
        <c:axPos val="l"/>
        <c:numFmt formatCode="0%" sourceLinked="0"/>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217664"/>
        <c:crosses val="autoZero"/>
        <c:crossBetween val="between"/>
        <c:majorUnit val="0.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NZ" sz="1200" b="1" i="0" baseline="0">
                <a:effectLst/>
              </a:rPr>
              <a:t>Overall Compliance</a:t>
            </a:r>
            <a:endParaRPr lang="en-NZ" sz="1100">
              <a:effectLst/>
            </a:endParaRP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786841983127151"/>
          <c:y val="0.27296762443101369"/>
          <c:w val="0.81683159037520336"/>
          <c:h val="0.57403842599412613"/>
        </c:manualLayout>
      </c:layout>
      <c:lineChart>
        <c:grouping val="standard"/>
        <c:varyColors val="0"/>
        <c:ser>
          <c:idx val="0"/>
          <c:order val="0"/>
          <c:tx>
            <c:strRef>
              <c:f>Sheet2!$K$2</c:f>
              <c:strCache>
                <c:ptCount val="1"/>
                <c:pt idx="0">
                  <c:v>Overall Compliance</c:v>
                </c:pt>
              </c:strCache>
            </c:strRef>
          </c:tx>
          <c:spPr>
            <a:ln w="22225" cap="rnd">
              <a:solidFill>
                <a:srgbClr val="0070C0"/>
              </a:solidFill>
              <a:round/>
            </a:ln>
            <a:effectLst/>
          </c:spPr>
          <c:marker>
            <c:symbol val="diamond"/>
            <c:size val="6"/>
            <c:spPr>
              <a:solidFill>
                <a:srgbClr val="0070C0"/>
              </a:solidFill>
              <a:ln w="28575">
                <a:solidFill>
                  <a:srgbClr val="0070C0"/>
                </a:solidFill>
                <a:round/>
              </a:ln>
              <a:effectLst/>
            </c:spPr>
          </c:marker>
          <c:cat>
            <c:numRef>
              <c:f>Sheet2!$C$3:$C$13</c:f>
              <c:numCache>
                <c:formatCode>m/d/yyyy</c:formatCode>
                <c:ptCount val="11"/>
                <c:pt idx="0">
                  <c:v>44044</c:v>
                </c:pt>
                <c:pt idx="1">
                  <c:v>44075</c:v>
                </c:pt>
                <c:pt idx="2">
                  <c:v>44105</c:v>
                </c:pt>
                <c:pt idx="3">
                  <c:v>44136</c:v>
                </c:pt>
                <c:pt idx="4">
                  <c:v>44166</c:v>
                </c:pt>
                <c:pt idx="5">
                  <c:v>44197</c:v>
                </c:pt>
                <c:pt idx="6">
                  <c:v>44228</c:v>
                </c:pt>
                <c:pt idx="7">
                  <c:v>44256</c:v>
                </c:pt>
                <c:pt idx="8">
                  <c:v>44287</c:v>
                </c:pt>
                <c:pt idx="9">
                  <c:v>44317</c:v>
                </c:pt>
                <c:pt idx="10">
                  <c:v>44348</c:v>
                </c:pt>
              </c:numCache>
            </c:numRef>
          </c:cat>
          <c:val>
            <c:numRef>
              <c:f>Sheet2!$K$3:$K$13</c:f>
              <c:numCache>
                <c:formatCode>General</c:formatCode>
                <c:ptCount val="11"/>
                <c:pt idx="0">
                  <c:v>1</c:v>
                </c:pt>
                <c:pt idx="1">
                  <c:v>#N/A</c:v>
                </c:pt>
                <c:pt idx="2">
                  <c:v>#N/A</c:v>
                </c:pt>
                <c:pt idx="3">
                  <c:v>#N/A</c:v>
                </c:pt>
                <c:pt idx="4">
                  <c:v>#N/A</c:v>
                </c:pt>
                <c:pt idx="5">
                  <c:v>#N/A</c:v>
                </c:pt>
                <c:pt idx="6">
                  <c:v>#N/A</c:v>
                </c:pt>
                <c:pt idx="7">
                  <c:v>#N/A</c:v>
                </c:pt>
                <c:pt idx="8">
                  <c:v>#N/A</c:v>
                </c:pt>
                <c:pt idx="9">
                  <c:v>#N/A</c:v>
                </c:pt>
                <c:pt idx="10">
                  <c:v>#N/A</c:v>
                </c:pt>
              </c:numCache>
            </c:numRef>
          </c:val>
          <c:smooth val="0"/>
          <c:extLst>
            <c:ext xmlns:c16="http://schemas.microsoft.com/office/drawing/2014/chart" uri="{C3380CC4-5D6E-409C-BE32-E72D297353CC}">
              <c16:uniqueId val="{00000000-D597-44D9-B617-66B31B3C785F}"/>
            </c:ext>
          </c:extLst>
        </c:ser>
        <c:dLbls>
          <c:showLegendKey val="0"/>
          <c:showVal val="0"/>
          <c:showCatName val="0"/>
          <c:showSerName val="0"/>
          <c:showPercent val="0"/>
          <c:showBubbleSize val="0"/>
        </c:dLbls>
        <c:marker val="1"/>
        <c:smooth val="0"/>
        <c:axId val="107215104"/>
        <c:axId val="107307392"/>
      </c:lineChart>
      <c:dateAx>
        <c:axId val="107215104"/>
        <c:scaling>
          <c:orientation val="minMax"/>
        </c:scaling>
        <c:delete val="0"/>
        <c:axPos val="b"/>
        <c:numFmt formatCode="mmm\ 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07307392"/>
        <c:crosses val="autoZero"/>
        <c:auto val="1"/>
        <c:lblOffset val="100"/>
        <c:baseTimeUnit val="months"/>
      </c:dateAx>
      <c:valAx>
        <c:axId val="107307392"/>
        <c:scaling>
          <c:orientation val="minMax"/>
          <c:max val="1"/>
          <c:min val="0"/>
        </c:scaling>
        <c:delete val="0"/>
        <c:axPos val="l"/>
        <c:numFmt formatCode="0%" sourceLinked="0"/>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215104"/>
        <c:crosses val="autoZero"/>
        <c:crossBetween val="between"/>
        <c:majorUnit val="0.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36</xdr:col>
      <xdr:colOff>312964</xdr:colOff>
      <xdr:row>45</xdr:row>
      <xdr:rowOff>81643</xdr:rowOff>
    </xdr:from>
    <xdr:to>
      <xdr:col>44</xdr:col>
      <xdr:colOff>5443</xdr:colOff>
      <xdr:row>59</xdr:row>
      <xdr:rowOff>157843</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10886</xdr:colOff>
      <xdr:row>1</xdr:row>
      <xdr:rowOff>10887</xdr:rowOff>
    </xdr:from>
    <xdr:to>
      <xdr:col>12</xdr:col>
      <xdr:colOff>446315</xdr:colOff>
      <xdr:row>20</xdr:row>
      <xdr:rowOff>119743</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228599</xdr:colOff>
      <xdr:row>1</xdr:row>
      <xdr:rowOff>38100</xdr:rowOff>
    </xdr:from>
    <xdr:to>
      <xdr:col>23</xdr:col>
      <xdr:colOff>21772</xdr:colOff>
      <xdr:row>20</xdr:row>
      <xdr:rowOff>97972</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21771</xdr:colOff>
      <xdr:row>20</xdr:row>
      <xdr:rowOff>174171</xdr:rowOff>
    </xdr:from>
    <xdr:to>
      <xdr:col>12</xdr:col>
      <xdr:colOff>457200</xdr:colOff>
      <xdr:row>40</xdr:row>
      <xdr:rowOff>97970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228601</xdr:colOff>
      <xdr:row>21</xdr:row>
      <xdr:rowOff>10885</xdr:rowOff>
    </xdr:from>
    <xdr:to>
      <xdr:col>23</xdr:col>
      <xdr:colOff>54430</xdr:colOff>
      <xdr:row>40</xdr:row>
      <xdr:rowOff>119741</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10886</xdr:colOff>
      <xdr:row>40</xdr:row>
      <xdr:rowOff>163285</xdr:rowOff>
    </xdr:from>
    <xdr:to>
      <xdr:col>12</xdr:col>
      <xdr:colOff>446315</xdr:colOff>
      <xdr:row>60</xdr:row>
      <xdr:rowOff>87084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250371</xdr:colOff>
      <xdr:row>41</xdr:row>
      <xdr:rowOff>10885</xdr:rowOff>
    </xdr:from>
    <xdr:to>
      <xdr:col>23</xdr:col>
      <xdr:colOff>76200</xdr:colOff>
      <xdr:row>60</xdr:row>
      <xdr:rowOff>119741</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186872</xdr:colOff>
      <xdr:row>61</xdr:row>
      <xdr:rowOff>16330</xdr:rowOff>
    </xdr:from>
    <xdr:to>
      <xdr:col>18</xdr:col>
      <xdr:colOff>12701</xdr:colOff>
      <xdr:row>80</xdr:row>
      <xdr:rowOff>121557</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mbiea\AppData\Local\Microsoft\Windows\Temporary%20Internet%20Files\Content.Outlook\V0IRD1ZW\Meds%20Rec%20Data%20Collection%202018-2019%20final%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unding%20Team/Primary%20Care/Safety%20in%20Practice/GP/2019_20/11.0%20Clinical%20Modules/Data%20Collection%20Spreadsheets/Protecting%20Kidneys%20GP%20Clinical%20Module%20Data%20Collection%20Spreadsheet%202018-19%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raphs"/>
      <sheetName val="Data Collection Form"/>
      <sheetName val="Sheet2"/>
      <sheetName val="Paper Form"/>
      <sheetName val="Reflection Action &amp; Improvement"/>
      <sheetName val="PDSA List"/>
    </sheetNames>
    <sheetDataSet>
      <sheetData sheetId="0" refreshError="1"/>
      <sheetData sheetId="1" refreshError="1"/>
      <sheetData sheetId="2" refreshError="1"/>
      <sheetData sheetId="3">
        <row r="2">
          <cell r="C2">
            <v>43313</v>
          </cell>
          <cell r="D2">
            <v>0</v>
          </cell>
          <cell r="E2">
            <v>1</v>
          </cell>
          <cell r="F2">
            <v>1</v>
          </cell>
        </row>
        <row r="3">
          <cell r="A3">
            <v>14</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Collection Form"/>
      <sheetName val="Sheet2"/>
      <sheetName val="Graphs"/>
      <sheetName val="Paper Form"/>
      <sheetName val="PDSA Template"/>
      <sheetName val="PDSA List"/>
    </sheetNames>
    <sheetDataSet>
      <sheetData sheetId="0" refreshError="1"/>
      <sheetData sheetId="1" refreshError="1"/>
      <sheetData sheetId="2">
        <row r="3">
          <cell r="C3" t="str">
            <v/>
          </cell>
          <cell r="D3" t="e">
            <v>#N/A</v>
          </cell>
          <cell r="E3" t="e">
            <v>#N/A</v>
          </cell>
        </row>
        <row r="4">
          <cell r="A4">
            <v>0</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2"/>
  <sheetViews>
    <sheetView tabSelected="1" topLeftCell="A5" zoomScale="70" zoomScaleNormal="70" workbookViewId="0">
      <selection activeCell="I13" sqref="I13"/>
    </sheetView>
  </sheetViews>
  <sheetFormatPr defaultColWidth="9.21875" defaultRowHeight="18" x14ac:dyDescent="0.35"/>
  <cols>
    <col min="1" max="1" width="142.44140625" style="64" customWidth="1"/>
    <col min="2" max="16384" width="9.21875" style="55"/>
  </cols>
  <sheetData>
    <row r="2" spans="1:1" ht="31.5" customHeight="1" x14ac:dyDescent="0.3">
      <c r="A2" s="54" t="s">
        <v>16</v>
      </c>
    </row>
    <row r="3" spans="1:1" ht="155.4" customHeight="1" x14ac:dyDescent="0.35">
      <c r="A3" s="56" t="s">
        <v>72</v>
      </c>
    </row>
    <row r="4" spans="1:1" ht="52.5" customHeight="1" x14ac:dyDescent="0.35">
      <c r="A4" s="57" t="s">
        <v>71</v>
      </c>
    </row>
    <row r="5" spans="1:1" ht="19.5" customHeight="1" x14ac:dyDescent="0.35">
      <c r="A5" s="57" t="s">
        <v>66</v>
      </c>
    </row>
    <row r="6" spans="1:1" ht="43.5" customHeight="1" x14ac:dyDescent="0.35">
      <c r="A6" s="57" t="s">
        <v>67</v>
      </c>
    </row>
    <row r="7" spans="1:1" ht="37.799999999999997" x14ac:dyDescent="0.35">
      <c r="A7" s="58" t="s">
        <v>73</v>
      </c>
    </row>
    <row r="8" spans="1:1" ht="36" x14ac:dyDescent="0.35">
      <c r="A8" s="57" t="s">
        <v>68</v>
      </c>
    </row>
    <row r="9" spans="1:1" x14ac:dyDescent="0.3">
      <c r="A9" s="59"/>
    </row>
    <row r="10" spans="1:1" x14ac:dyDescent="0.35">
      <c r="A10" s="57" t="s">
        <v>69</v>
      </c>
    </row>
    <row r="11" spans="1:1" ht="19.5" customHeight="1" x14ac:dyDescent="0.3">
      <c r="A11" s="60"/>
    </row>
    <row r="12" spans="1:1" ht="61.05" customHeight="1" x14ac:dyDescent="0.3">
      <c r="A12" s="61" t="s">
        <v>70</v>
      </c>
    </row>
    <row r="13" spans="1:1" s="62" customFormat="1" ht="13.05" customHeight="1" x14ac:dyDescent="0.3">
      <c r="A13" s="35"/>
    </row>
    <row r="14" spans="1:1" s="62" customFormat="1" ht="52.8" customHeight="1" x14ac:dyDescent="0.35">
      <c r="A14" s="36" t="s">
        <v>74</v>
      </c>
    </row>
    <row r="15" spans="1:1" x14ac:dyDescent="0.35">
      <c r="A15" s="63"/>
    </row>
    <row r="16" spans="1:1" x14ac:dyDescent="0.35">
      <c r="A16" s="63"/>
    </row>
    <row r="21" spans="1:1" x14ac:dyDescent="0.35">
      <c r="A21" s="56"/>
    </row>
    <row r="22" spans="1:1" ht="14.4" x14ac:dyDescent="0.3">
      <c r="A22" s="55"/>
    </row>
  </sheetData>
  <sheetProtection sheet="1" objects="1" scenarios="1"/>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zoomScale="80" zoomScaleNormal="80" workbookViewId="0">
      <selection activeCell="C37" sqref="C37"/>
    </sheetView>
  </sheetViews>
  <sheetFormatPr defaultColWidth="20.5546875" defaultRowHeight="14.4" x14ac:dyDescent="0.3"/>
  <cols>
    <col min="1" max="2" width="13.77734375" customWidth="1"/>
    <col min="9" max="9" width="16" customWidth="1"/>
    <col min="10" max="10" width="6.44140625" hidden="1" customWidth="1"/>
  </cols>
  <sheetData>
    <row r="1" spans="1:11" ht="42" customHeight="1" thickBot="1" x14ac:dyDescent="0.35">
      <c r="I1" s="3" t="s">
        <v>17</v>
      </c>
    </row>
    <row r="2" spans="1:11" s="6" customFormat="1" ht="98.55" customHeight="1" thickBot="1" x14ac:dyDescent="0.35">
      <c r="A2" s="4" t="s">
        <v>14</v>
      </c>
      <c r="B2" s="32" t="s">
        <v>46</v>
      </c>
      <c r="C2" s="5" t="s">
        <v>7</v>
      </c>
      <c r="D2" s="5" t="s">
        <v>47</v>
      </c>
      <c r="E2" s="5" t="s">
        <v>48</v>
      </c>
      <c r="F2" s="5" t="s">
        <v>49</v>
      </c>
      <c r="G2" s="5" t="s">
        <v>50</v>
      </c>
      <c r="H2" s="5" t="s">
        <v>51</v>
      </c>
      <c r="I2" s="5" t="s">
        <v>0</v>
      </c>
      <c r="J2" s="5" t="s">
        <v>1</v>
      </c>
      <c r="K2" s="5" t="s">
        <v>4</v>
      </c>
    </row>
    <row r="3" spans="1:11" ht="15" thickTop="1" x14ac:dyDescent="0.3">
      <c r="A3" s="76">
        <v>44044</v>
      </c>
      <c r="B3" s="33"/>
      <c r="C3" s="8"/>
      <c r="D3" s="8"/>
      <c r="E3" s="8"/>
      <c r="F3" s="8"/>
      <c r="G3" s="8"/>
      <c r="H3" s="8"/>
      <c r="I3" s="9" t="str">
        <f>IF(COUNTA(C3:H3)=6,IF(COUNTIF(C3:H3,"N")&gt;0,"N","Y"),"")</f>
        <v/>
      </c>
      <c r="J3" s="10">
        <f t="shared" ref="J3:J32" si="0">IF(A3&gt;0,DATE(YEAR(A3),MONTH(A3),1),"")</f>
        <v>44044</v>
      </c>
      <c r="K3" s="11"/>
    </row>
    <row r="4" spans="1:11" x14ac:dyDescent="0.3">
      <c r="A4" s="7"/>
      <c r="B4" s="33"/>
      <c r="C4" s="8"/>
      <c r="D4" s="8"/>
      <c r="E4" s="8"/>
      <c r="F4" s="8"/>
      <c r="G4" s="8"/>
      <c r="H4" s="8"/>
      <c r="I4" s="9" t="str">
        <f t="shared" ref="I4:I32" si="1">IF(COUNTA(C4:H4)=6,IF(COUNTIF(C4:H4,"N")&gt;0,"N","Y"),"")</f>
        <v/>
      </c>
      <c r="J4" s="10" t="str">
        <f t="shared" si="0"/>
        <v/>
      </c>
      <c r="K4" s="11"/>
    </row>
    <row r="5" spans="1:11" x14ac:dyDescent="0.3">
      <c r="A5" s="12"/>
      <c r="B5" s="34"/>
      <c r="C5" s="8"/>
      <c r="D5" s="8"/>
      <c r="E5" s="8"/>
      <c r="F5" s="8"/>
      <c r="G5" s="8"/>
      <c r="H5" s="8"/>
      <c r="I5" s="9" t="str">
        <f t="shared" si="1"/>
        <v/>
      </c>
      <c r="J5" s="10" t="str">
        <f t="shared" si="0"/>
        <v/>
      </c>
      <c r="K5" s="11"/>
    </row>
    <row r="6" spans="1:11" x14ac:dyDescent="0.3">
      <c r="A6" s="12"/>
      <c r="B6" s="34"/>
      <c r="C6" s="8"/>
      <c r="D6" s="8"/>
      <c r="E6" s="8"/>
      <c r="F6" s="8"/>
      <c r="G6" s="8"/>
      <c r="H6" s="8"/>
      <c r="I6" s="9" t="str">
        <f t="shared" si="1"/>
        <v/>
      </c>
      <c r="J6" s="10" t="str">
        <f t="shared" si="0"/>
        <v/>
      </c>
      <c r="K6" s="11"/>
    </row>
    <row r="7" spans="1:11" x14ac:dyDescent="0.3">
      <c r="A7" s="12"/>
      <c r="B7" s="34"/>
      <c r="C7" s="8"/>
      <c r="D7" s="8"/>
      <c r="E7" s="8"/>
      <c r="F7" s="8"/>
      <c r="G7" s="8"/>
      <c r="H7" s="8"/>
      <c r="I7" s="9" t="str">
        <f t="shared" si="1"/>
        <v/>
      </c>
      <c r="J7" s="10" t="str">
        <f t="shared" si="0"/>
        <v/>
      </c>
      <c r="K7" s="11"/>
    </row>
    <row r="8" spans="1:11" x14ac:dyDescent="0.3">
      <c r="A8" s="12"/>
      <c r="B8" s="34"/>
      <c r="C8" s="8"/>
      <c r="D8" s="8"/>
      <c r="E8" s="8"/>
      <c r="F8" s="8"/>
      <c r="G8" s="8"/>
      <c r="H8" s="8"/>
      <c r="I8" s="9" t="str">
        <f t="shared" si="1"/>
        <v/>
      </c>
      <c r="J8" s="10" t="str">
        <f t="shared" si="0"/>
        <v/>
      </c>
      <c r="K8" s="11"/>
    </row>
    <row r="9" spans="1:11" x14ac:dyDescent="0.3">
      <c r="A9" s="12"/>
      <c r="B9" s="34"/>
      <c r="C9" s="8"/>
      <c r="D9" s="8"/>
      <c r="E9" s="8"/>
      <c r="F9" s="8"/>
      <c r="G9" s="8"/>
      <c r="H9" s="8"/>
      <c r="I9" s="9" t="str">
        <f t="shared" si="1"/>
        <v/>
      </c>
      <c r="J9" s="10" t="str">
        <f t="shared" si="0"/>
        <v/>
      </c>
      <c r="K9" s="11"/>
    </row>
    <row r="10" spans="1:11" x14ac:dyDescent="0.3">
      <c r="A10" s="12"/>
      <c r="B10" s="34"/>
      <c r="C10" s="8"/>
      <c r="D10" s="8"/>
      <c r="E10" s="8"/>
      <c r="F10" s="8"/>
      <c r="G10" s="8"/>
      <c r="H10" s="8"/>
      <c r="I10" s="9" t="str">
        <f t="shared" si="1"/>
        <v/>
      </c>
      <c r="J10" s="10" t="str">
        <f t="shared" si="0"/>
        <v/>
      </c>
      <c r="K10" s="11"/>
    </row>
    <row r="11" spans="1:11" x14ac:dyDescent="0.3">
      <c r="A11" s="12"/>
      <c r="B11" s="34"/>
      <c r="C11" s="8"/>
      <c r="D11" s="8"/>
      <c r="E11" s="8"/>
      <c r="F11" s="8"/>
      <c r="G11" s="8"/>
      <c r="H11" s="8"/>
      <c r="I11" s="9" t="str">
        <f t="shared" si="1"/>
        <v/>
      </c>
      <c r="J11" s="10" t="str">
        <f t="shared" si="0"/>
        <v/>
      </c>
      <c r="K11" s="11"/>
    </row>
    <row r="12" spans="1:11" x14ac:dyDescent="0.3">
      <c r="A12" s="12"/>
      <c r="B12" s="34"/>
      <c r="C12" s="8"/>
      <c r="D12" s="8"/>
      <c r="E12" s="8"/>
      <c r="F12" s="8"/>
      <c r="G12" s="8"/>
      <c r="H12" s="8"/>
      <c r="I12" s="9" t="str">
        <f t="shared" si="1"/>
        <v/>
      </c>
      <c r="J12" s="10" t="str">
        <f t="shared" si="0"/>
        <v/>
      </c>
      <c r="K12" s="11"/>
    </row>
    <row r="13" spans="1:11" x14ac:dyDescent="0.3">
      <c r="A13" s="14"/>
      <c r="B13" s="13"/>
      <c r="C13" s="14"/>
      <c r="D13" s="14"/>
      <c r="E13" s="14"/>
      <c r="F13" s="14"/>
      <c r="G13" s="14"/>
      <c r="H13" s="14"/>
      <c r="I13" s="15" t="str">
        <f t="shared" si="1"/>
        <v/>
      </c>
      <c r="J13" s="16" t="str">
        <f t="shared" si="0"/>
        <v/>
      </c>
      <c r="K13" s="65"/>
    </row>
    <row r="14" spans="1:11" x14ac:dyDescent="0.3">
      <c r="A14" s="13"/>
      <c r="B14" s="14"/>
      <c r="C14" s="14"/>
      <c r="D14" s="14"/>
      <c r="E14" s="14"/>
      <c r="F14" s="14"/>
      <c r="G14" s="14"/>
      <c r="H14" s="14"/>
      <c r="I14" s="15" t="str">
        <f t="shared" si="1"/>
        <v/>
      </c>
      <c r="J14" s="16" t="str">
        <f t="shared" si="0"/>
        <v/>
      </c>
      <c r="K14" s="65"/>
    </row>
    <row r="15" spans="1:11" x14ac:dyDescent="0.3">
      <c r="A15" s="14"/>
      <c r="B15" s="14"/>
      <c r="C15" s="14"/>
      <c r="D15" s="14"/>
      <c r="E15" s="14"/>
      <c r="F15" s="14"/>
      <c r="G15" s="14"/>
      <c r="H15" s="14"/>
      <c r="I15" s="15" t="str">
        <f t="shared" si="1"/>
        <v/>
      </c>
      <c r="J15" s="16" t="str">
        <f t="shared" si="0"/>
        <v/>
      </c>
      <c r="K15" s="65"/>
    </row>
    <row r="16" spans="1:11" x14ac:dyDescent="0.3">
      <c r="A16" s="14"/>
      <c r="B16" s="14"/>
      <c r="C16" s="14"/>
      <c r="D16" s="14"/>
      <c r="E16" s="14"/>
      <c r="F16" s="14"/>
      <c r="G16" s="14"/>
      <c r="H16" s="14"/>
      <c r="I16" s="15" t="str">
        <f t="shared" si="1"/>
        <v/>
      </c>
      <c r="J16" s="16" t="str">
        <f t="shared" si="0"/>
        <v/>
      </c>
      <c r="K16" s="65"/>
    </row>
    <row r="17" spans="1:11" x14ac:dyDescent="0.3">
      <c r="A17" s="14"/>
      <c r="B17" s="14"/>
      <c r="C17" s="14"/>
      <c r="D17" s="14"/>
      <c r="E17" s="14"/>
      <c r="F17" s="14"/>
      <c r="G17" s="14"/>
      <c r="H17" s="14"/>
      <c r="I17" s="15" t="str">
        <f t="shared" si="1"/>
        <v/>
      </c>
      <c r="J17" s="16" t="str">
        <f t="shared" si="0"/>
        <v/>
      </c>
      <c r="K17" s="65"/>
    </row>
    <row r="18" spans="1:11" x14ac:dyDescent="0.3">
      <c r="A18" s="14"/>
      <c r="B18" s="14"/>
      <c r="C18" s="14"/>
      <c r="D18" s="14"/>
      <c r="E18" s="14"/>
      <c r="F18" s="14"/>
      <c r="G18" s="14"/>
      <c r="H18" s="14"/>
      <c r="I18" s="15" t="str">
        <f t="shared" si="1"/>
        <v/>
      </c>
      <c r="J18" s="16" t="str">
        <f t="shared" si="0"/>
        <v/>
      </c>
      <c r="K18" s="65"/>
    </row>
    <row r="19" spans="1:11" x14ac:dyDescent="0.3">
      <c r="A19" s="14"/>
      <c r="B19" s="14"/>
      <c r="C19" s="14"/>
      <c r="D19" s="14"/>
      <c r="E19" s="14"/>
      <c r="F19" s="14"/>
      <c r="G19" s="14"/>
      <c r="H19" s="14"/>
      <c r="I19" s="15" t="str">
        <f t="shared" si="1"/>
        <v/>
      </c>
      <c r="J19" s="16" t="str">
        <f t="shared" si="0"/>
        <v/>
      </c>
      <c r="K19" s="65"/>
    </row>
    <row r="20" spans="1:11" x14ac:dyDescent="0.3">
      <c r="A20" s="14"/>
      <c r="B20" s="14"/>
      <c r="C20" s="14"/>
      <c r="D20" s="14"/>
      <c r="E20" s="14"/>
      <c r="F20" s="14"/>
      <c r="G20" s="14"/>
      <c r="H20" s="14"/>
      <c r="I20" s="15" t="str">
        <f t="shared" si="1"/>
        <v/>
      </c>
      <c r="J20" s="16" t="str">
        <f t="shared" si="0"/>
        <v/>
      </c>
      <c r="K20" s="65"/>
    </row>
    <row r="21" spans="1:11" x14ac:dyDescent="0.3">
      <c r="A21" s="14"/>
      <c r="B21" s="14"/>
      <c r="C21" s="14"/>
      <c r="D21" s="14"/>
      <c r="E21" s="14"/>
      <c r="F21" s="14"/>
      <c r="G21" s="14"/>
      <c r="H21" s="14"/>
      <c r="I21" s="15" t="str">
        <f t="shared" si="1"/>
        <v/>
      </c>
      <c r="J21" s="16" t="str">
        <f t="shared" si="0"/>
        <v/>
      </c>
      <c r="K21" s="65"/>
    </row>
    <row r="22" spans="1:11" x14ac:dyDescent="0.3">
      <c r="A22" s="14"/>
      <c r="B22" s="14"/>
      <c r="C22" s="14"/>
      <c r="D22" s="14"/>
      <c r="E22" s="14"/>
      <c r="F22" s="14"/>
      <c r="G22" s="14"/>
      <c r="H22" s="14"/>
      <c r="I22" s="15" t="str">
        <f t="shared" si="1"/>
        <v/>
      </c>
      <c r="J22" s="16" t="str">
        <f t="shared" si="0"/>
        <v/>
      </c>
      <c r="K22" s="65"/>
    </row>
    <row r="23" spans="1:11" x14ac:dyDescent="0.3">
      <c r="A23" s="12"/>
      <c r="B23" s="33"/>
      <c r="C23" s="8"/>
      <c r="D23" s="8"/>
      <c r="E23" s="8"/>
      <c r="F23" s="8"/>
      <c r="G23" s="8"/>
      <c r="H23" s="8"/>
      <c r="I23" s="9" t="str">
        <f t="shared" si="1"/>
        <v/>
      </c>
      <c r="J23" s="10" t="str">
        <f t="shared" si="0"/>
        <v/>
      </c>
      <c r="K23" s="11"/>
    </row>
    <row r="24" spans="1:11" x14ac:dyDescent="0.3">
      <c r="A24" s="7"/>
      <c r="B24" s="34"/>
      <c r="C24" s="8"/>
      <c r="D24" s="8"/>
      <c r="E24" s="8"/>
      <c r="F24" s="8"/>
      <c r="G24" s="8"/>
      <c r="H24" s="8"/>
      <c r="I24" s="9" t="str">
        <f t="shared" si="1"/>
        <v/>
      </c>
      <c r="J24" s="10" t="str">
        <f t="shared" si="0"/>
        <v/>
      </c>
      <c r="K24" s="11"/>
    </row>
    <row r="25" spans="1:11" x14ac:dyDescent="0.3">
      <c r="A25" s="12"/>
      <c r="B25" s="34"/>
      <c r="C25" s="8"/>
      <c r="D25" s="8"/>
      <c r="E25" s="8"/>
      <c r="F25" s="8"/>
      <c r="G25" s="8"/>
      <c r="H25" s="8"/>
      <c r="I25" s="9" t="str">
        <f t="shared" si="1"/>
        <v/>
      </c>
      <c r="J25" s="10" t="str">
        <f t="shared" si="0"/>
        <v/>
      </c>
      <c r="K25" s="11"/>
    </row>
    <row r="26" spans="1:11" x14ac:dyDescent="0.3">
      <c r="A26" s="12"/>
      <c r="B26" s="34"/>
      <c r="C26" s="8"/>
      <c r="D26" s="8"/>
      <c r="E26" s="8"/>
      <c r="F26" s="8"/>
      <c r="G26" s="8"/>
      <c r="H26" s="8"/>
      <c r="I26" s="9" t="str">
        <f t="shared" si="1"/>
        <v/>
      </c>
      <c r="J26" s="10" t="str">
        <f t="shared" si="0"/>
        <v/>
      </c>
      <c r="K26" s="11"/>
    </row>
    <row r="27" spans="1:11" x14ac:dyDescent="0.3">
      <c r="A27" s="12"/>
      <c r="B27" s="34"/>
      <c r="C27" s="8"/>
      <c r="D27" s="8"/>
      <c r="E27" s="8"/>
      <c r="F27" s="8"/>
      <c r="G27" s="8"/>
      <c r="H27" s="8"/>
      <c r="I27" s="9" t="str">
        <f t="shared" si="1"/>
        <v/>
      </c>
      <c r="J27" s="10" t="str">
        <f t="shared" si="0"/>
        <v/>
      </c>
      <c r="K27" s="11"/>
    </row>
    <row r="28" spans="1:11" x14ac:dyDescent="0.3">
      <c r="A28" s="12"/>
      <c r="B28" s="34"/>
      <c r="C28" s="8"/>
      <c r="D28" s="8"/>
      <c r="E28" s="8"/>
      <c r="F28" s="8"/>
      <c r="G28" s="8"/>
      <c r="H28" s="8"/>
      <c r="I28" s="9" t="str">
        <f t="shared" si="1"/>
        <v/>
      </c>
      <c r="J28" s="10" t="str">
        <f t="shared" si="0"/>
        <v/>
      </c>
      <c r="K28" s="11"/>
    </row>
    <row r="29" spans="1:11" x14ac:dyDescent="0.3">
      <c r="A29" s="12"/>
      <c r="B29" s="34"/>
      <c r="C29" s="8"/>
      <c r="D29" s="8"/>
      <c r="E29" s="8"/>
      <c r="F29" s="8"/>
      <c r="G29" s="8"/>
      <c r="H29" s="8"/>
      <c r="I29" s="9" t="str">
        <f t="shared" si="1"/>
        <v/>
      </c>
      <c r="J29" s="10" t="str">
        <f t="shared" si="0"/>
        <v/>
      </c>
      <c r="K29" s="11"/>
    </row>
    <row r="30" spans="1:11" x14ac:dyDescent="0.3">
      <c r="A30" s="12"/>
      <c r="B30" s="34"/>
      <c r="C30" s="8"/>
      <c r="D30" s="8"/>
      <c r="E30" s="8"/>
      <c r="F30" s="8"/>
      <c r="G30" s="8"/>
      <c r="H30" s="8"/>
      <c r="I30" s="9" t="str">
        <f t="shared" si="1"/>
        <v/>
      </c>
      <c r="J30" s="10" t="str">
        <f t="shared" si="0"/>
        <v/>
      </c>
      <c r="K30" s="11"/>
    </row>
    <row r="31" spans="1:11" x14ac:dyDescent="0.3">
      <c r="A31" s="12"/>
      <c r="B31" s="34"/>
      <c r="C31" s="8"/>
      <c r="D31" s="8"/>
      <c r="E31" s="8"/>
      <c r="F31" s="8"/>
      <c r="G31" s="8"/>
      <c r="H31" s="8"/>
      <c r="I31" s="9" t="str">
        <f t="shared" si="1"/>
        <v/>
      </c>
      <c r="J31" s="10" t="str">
        <f t="shared" si="0"/>
        <v/>
      </c>
      <c r="K31" s="11"/>
    </row>
    <row r="32" spans="1:11" ht="15" thickBot="1" x14ac:dyDescent="0.35">
      <c r="A32" s="70"/>
      <c r="B32" s="71"/>
      <c r="C32" s="72"/>
      <c r="D32" s="72"/>
      <c r="E32" s="72"/>
      <c r="F32" s="72"/>
      <c r="G32" s="72"/>
      <c r="H32" s="72"/>
      <c r="I32" s="73" t="str">
        <f t="shared" si="1"/>
        <v/>
      </c>
      <c r="J32" s="74" t="str">
        <f t="shared" si="0"/>
        <v/>
      </c>
      <c r="K32" s="75"/>
    </row>
  </sheetData>
  <sheetProtection sheet="1" objects="1" scenarios="1"/>
  <protectedRanges>
    <protectedRange sqref="B3:B32" name="Range1_1_1"/>
    <protectedRange sqref="A3:A32" name="Range1_1_1_1_1"/>
  </protectedRanges>
  <dataValidations count="6">
    <dataValidation type="list" allowBlank="1" showInputMessage="1" showErrorMessage="1" sqref="D3:F32 H3:H32">
      <formula1>"Y,N"</formula1>
    </dataValidation>
    <dataValidation type="list" allowBlank="1" showInputMessage="1" showErrorMessage="1" sqref="G3:G32">
      <formula1>"Y,N,N/A"</formula1>
    </dataValidation>
    <dataValidation type="list" showInputMessage="1" showErrorMessage="1" sqref="C3:C32">
      <formula1>"Y,N"</formula1>
    </dataValidation>
    <dataValidation type="date" allowBlank="1" showInputMessage="1" showErrorMessage="1" promptTitle="Alert" prompt="Only dates between 01/08/2020 and 31/08/2020 are to be entered" sqref="A3:A12">
      <formula1>44044</formula1>
      <formula2>44074</formula2>
    </dataValidation>
    <dataValidation type="date" allowBlank="1" showInputMessage="1" showErrorMessage="1" promptTitle="Alert" prompt="Only dates between 01/01/2021 and 31/01/2021 are to be entered" sqref="A13:A22">
      <formula1>44197</formula1>
      <formula2>44227</formula2>
    </dataValidation>
    <dataValidation type="date" allowBlank="1" showInputMessage="1" showErrorMessage="1" promptTitle="Alert" prompt="Only dates between 01/05/2021 and 31/05/2021 are to be entered" sqref="A23:A32">
      <formula1>44317</formula1>
      <formula2>44347</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Sheet2!$AF$3:$AF$8</xm:f>
          </x14:formula1>
          <xm:sqref>B3:B32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6"/>
  <sheetViews>
    <sheetView zoomScale="70" zoomScaleNormal="70" workbookViewId="0">
      <selection activeCell="Z11" sqref="Z11"/>
    </sheetView>
  </sheetViews>
  <sheetFormatPr defaultRowHeight="14.4" x14ac:dyDescent="0.3"/>
  <cols>
    <col min="1" max="1" width="19.44140625" customWidth="1"/>
    <col min="2" max="2" width="25.44140625" bestFit="1" customWidth="1"/>
  </cols>
  <sheetData>
    <row r="2" spans="1:2" x14ac:dyDescent="0.3">
      <c r="A2" t="s">
        <v>1</v>
      </c>
      <c r="B2" t="s">
        <v>3</v>
      </c>
    </row>
    <row r="3" spans="1:2" x14ac:dyDescent="0.3">
      <c r="A3" s="1">
        <f>Sheet2!C3</f>
        <v>44044</v>
      </c>
      <c r="B3">
        <f>IF(ISNUMBER(A3),Sheet2!M3,"")</f>
        <v>1</v>
      </c>
    </row>
    <row r="4" spans="1:2" x14ac:dyDescent="0.3">
      <c r="A4" s="1">
        <f ca="1">Sheet2!C4</f>
        <v>44075</v>
      </c>
      <c r="B4">
        <f ca="1">IF(ISNUMBER(A4),Sheet2!M4,"")</f>
        <v>0</v>
      </c>
    </row>
    <row r="5" spans="1:2" x14ac:dyDescent="0.3">
      <c r="A5" s="1">
        <f ca="1">Sheet2!C5</f>
        <v>44105</v>
      </c>
      <c r="B5">
        <f ca="1">IF(ISNUMBER(A5),Sheet2!M5,"")</f>
        <v>0</v>
      </c>
    </row>
    <row r="6" spans="1:2" x14ac:dyDescent="0.3">
      <c r="A6" s="1">
        <f ca="1">Sheet2!C6</f>
        <v>44136</v>
      </c>
      <c r="B6">
        <f ca="1">IF(ISNUMBER(A6),Sheet2!M6,"")</f>
        <v>0</v>
      </c>
    </row>
    <row r="7" spans="1:2" x14ac:dyDescent="0.3">
      <c r="A7" s="1">
        <f ca="1">Sheet2!C7</f>
        <v>44166</v>
      </c>
      <c r="B7">
        <f ca="1">IF(ISNUMBER(A7),Sheet2!M7,"")</f>
        <v>0</v>
      </c>
    </row>
    <row r="8" spans="1:2" x14ac:dyDescent="0.3">
      <c r="A8" s="1">
        <f ca="1">Sheet2!C8</f>
        <v>44197</v>
      </c>
      <c r="B8">
        <f ca="1">IF(ISNUMBER(A8),Sheet2!M8,"")</f>
        <v>0</v>
      </c>
    </row>
    <row r="9" spans="1:2" x14ac:dyDescent="0.3">
      <c r="A9" s="1">
        <f ca="1">Sheet2!C9</f>
        <v>44228</v>
      </c>
      <c r="B9">
        <f ca="1">IF(ISNUMBER(A9),Sheet2!M9,"")</f>
        <v>0</v>
      </c>
    </row>
    <row r="10" spans="1:2" x14ac:dyDescent="0.3">
      <c r="A10" s="1">
        <f ca="1">Sheet2!C10</f>
        <v>44256</v>
      </c>
      <c r="B10">
        <f ca="1">IF(ISNUMBER(A10),Sheet2!M10,"")</f>
        <v>0</v>
      </c>
    </row>
    <row r="11" spans="1:2" x14ac:dyDescent="0.3">
      <c r="A11" s="1">
        <f ca="1">Sheet2!C11</f>
        <v>44287</v>
      </c>
      <c r="B11">
        <f ca="1">IF(ISNUMBER(A11),Sheet2!M11,"")</f>
        <v>0</v>
      </c>
    </row>
    <row r="12" spans="1:2" x14ac:dyDescent="0.3">
      <c r="A12" s="1">
        <f ca="1">Sheet2!C12</f>
        <v>44317</v>
      </c>
      <c r="B12">
        <f ca="1">IF(ISNUMBER(A12),Sheet2!M12,"")</f>
        <v>0</v>
      </c>
    </row>
    <row r="13" spans="1:2" x14ac:dyDescent="0.3">
      <c r="A13" s="1"/>
      <c r="B13" t="str">
        <f>IF(ISNUMBER(A13),Sheet2!M13,"")</f>
        <v/>
      </c>
    </row>
    <row r="14" spans="1:2" x14ac:dyDescent="0.3">
      <c r="A14" s="1"/>
      <c r="B14" t="str">
        <f>IF(ISNUMBER(A14),Sheet2!M14,"")</f>
        <v/>
      </c>
    </row>
    <row r="15" spans="1:2" x14ac:dyDescent="0.3">
      <c r="A15" s="1"/>
      <c r="B15" t="str">
        <f>IF(ISNUMBER(A15),Sheet2!M15,"")</f>
        <v/>
      </c>
    </row>
    <row r="16" spans="1:2" x14ac:dyDescent="0.3">
      <c r="A16" s="1"/>
      <c r="B16" t="str">
        <f>IF(ISNUMBER(A16),Sheet2!M16,"")</f>
        <v/>
      </c>
    </row>
  </sheetData>
  <sheetProtection sheet="1" objects="1" scenarios="1"/>
  <conditionalFormatting sqref="B3:B16">
    <cfRule type="cellIs" dxfId="2" priority="1" operator="equal">
      <formula>0</formula>
    </cfRule>
    <cfRule type="cellIs" dxfId="1" priority="2" operator="between">
      <formula>9</formula>
      <formula>0</formula>
    </cfRule>
    <cfRule type="cellIs" dxfId="0" priority="3" operator="greaterThanOrEqual">
      <formula>10</formula>
    </cfRule>
  </conditionalFormatting>
  <pageMargins left="0.7" right="0.7" top="0.75" bottom="0.75" header="0.3" footer="0.3"/>
  <pageSetup paperSize="8" scale="6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zoomScale="80" zoomScaleNormal="80" zoomScalePageLayoutView="80" workbookViewId="0">
      <selection activeCell="L22" sqref="L22"/>
    </sheetView>
  </sheetViews>
  <sheetFormatPr defaultColWidth="8.77734375" defaultRowHeight="14.4" x14ac:dyDescent="0.3"/>
  <cols>
    <col min="1" max="1" width="3.21875" customWidth="1"/>
    <col min="2" max="2" width="11.5546875" style="48" customWidth="1"/>
    <col min="7" max="7" width="21.21875" customWidth="1"/>
    <col min="8" max="8" width="12.77734375" customWidth="1"/>
    <col min="9" max="9" width="10.21875" customWidth="1"/>
  </cols>
  <sheetData>
    <row r="1" spans="1:12" ht="28.05" customHeight="1" x14ac:dyDescent="0.45">
      <c r="A1" s="37"/>
      <c r="B1" s="90" t="s">
        <v>21</v>
      </c>
      <c r="C1" s="91"/>
      <c r="D1" s="91"/>
      <c r="E1" s="91"/>
      <c r="F1" s="91"/>
      <c r="G1" s="91"/>
      <c r="H1" s="91"/>
      <c r="I1" s="91"/>
      <c r="J1" s="38"/>
    </row>
    <row r="2" spans="1:12" x14ac:dyDescent="0.3">
      <c r="A2" s="37"/>
      <c r="B2" s="39"/>
      <c r="C2" s="23"/>
      <c r="D2" s="23"/>
      <c r="E2" s="23"/>
      <c r="F2" s="23"/>
      <c r="G2" s="23"/>
      <c r="H2" s="23"/>
      <c r="I2" s="23"/>
      <c r="J2" s="40"/>
      <c r="L2" s="24"/>
    </row>
    <row r="3" spans="1:12" ht="15.6" x14ac:dyDescent="0.3">
      <c r="A3" s="37"/>
      <c r="B3" s="41" t="s">
        <v>22</v>
      </c>
      <c r="C3" s="92" t="s">
        <v>23</v>
      </c>
      <c r="D3" s="92"/>
      <c r="E3" s="92"/>
      <c r="F3" s="92"/>
      <c r="G3" s="92"/>
      <c r="H3" s="92"/>
      <c r="I3" s="92"/>
      <c r="J3" s="40"/>
    </row>
    <row r="4" spans="1:12" x14ac:dyDescent="0.3">
      <c r="A4" s="37"/>
      <c r="B4" s="42"/>
      <c r="C4" s="77"/>
      <c r="D4" s="78"/>
      <c r="E4" s="78"/>
      <c r="F4" s="78"/>
      <c r="G4" s="78"/>
      <c r="H4" s="78"/>
      <c r="I4" s="79"/>
      <c r="J4" s="40"/>
    </row>
    <row r="5" spans="1:12" x14ac:dyDescent="0.3">
      <c r="A5" s="37"/>
      <c r="B5" s="39"/>
      <c r="C5" s="83"/>
      <c r="D5" s="84"/>
      <c r="E5" s="84"/>
      <c r="F5" s="84"/>
      <c r="G5" s="84"/>
      <c r="H5" s="84"/>
      <c r="I5" s="85"/>
      <c r="J5" s="40"/>
    </row>
    <row r="6" spans="1:12" x14ac:dyDescent="0.3">
      <c r="A6" s="37"/>
      <c r="B6" s="39"/>
      <c r="C6" s="25"/>
      <c r="D6" s="25"/>
      <c r="E6" s="25"/>
      <c r="F6" s="25"/>
      <c r="G6" s="25"/>
      <c r="H6" s="25"/>
      <c r="I6" s="25"/>
      <c r="J6" s="40"/>
    </row>
    <row r="7" spans="1:12" x14ac:dyDescent="0.3">
      <c r="A7" s="37"/>
      <c r="B7" s="39"/>
      <c r="C7" s="92" t="s">
        <v>24</v>
      </c>
      <c r="D7" s="92"/>
      <c r="E7" s="92"/>
      <c r="F7" s="92"/>
      <c r="G7" s="92"/>
      <c r="H7" s="92"/>
      <c r="I7" s="92"/>
      <c r="J7" s="40"/>
    </row>
    <row r="8" spans="1:12" ht="30" customHeight="1" x14ac:dyDescent="0.3">
      <c r="A8" s="37"/>
      <c r="B8" s="39"/>
      <c r="C8" s="93" t="s">
        <v>25</v>
      </c>
      <c r="D8" s="94"/>
      <c r="E8" s="94"/>
      <c r="F8" s="95"/>
      <c r="G8" s="26" t="s">
        <v>26</v>
      </c>
      <c r="H8" s="96" t="s">
        <v>27</v>
      </c>
      <c r="I8" s="97"/>
      <c r="J8" s="40"/>
    </row>
    <row r="9" spans="1:12" x14ac:dyDescent="0.3">
      <c r="A9" s="37"/>
      <c r="B9" s="39"/>
      <c r="C9" s="89"/>
      <c r="D9" s="89"/>
      <c r="E9" s="89"/>
      <c r="F9" s="89"/>
      <c r="G9" s="89"/>
      <c r="H9" s="77"/>
      <c r="I9" s="79"/>
      <c r="J9" s="40"/>
    </row>
    <row r="10" spans="1:12" x14ac:dyDescent="0.3">
      <c r="A10" s="37"/>
      <c r="B10" s="39"/>
      <c r="C10" s="89"/>
      <c r="D10" s="89"/>
      <c r="E10" s="89"/>
      <c r="F10" s="89"/>
      <c r="G10" s="89"/>
      <c r="H10" s="80"/>
      <c r="I10" s="82"/>
      <c r="J10" s="40"/>
    </row>
    <row r="11" spans="1:12" x14ac:dyDescent="0.3">
      <c r="A11" s="37"/>
      <c r="B11" s="39"/>
      <c r="C11" s="89"/>
      <c r="D11" s="89"/>
      <c r="E11" s="89"/>
      <c r="F11" s="89"/>
      <c r="G11" s="89"/>
      <c r="H11" s="83"/>
      <c r="I11" s="85"/>
      <c r="J11" s="40"/>
    </row>
    <row r="12" spans="1:12" x14ac:dyDescent="0.3">
      <c r="A12" s="37"/>
      <c r="B12" s="39"/>
      <c r="C12" s="23"/>
      <c r="D12" s="23"/>
      <c r="E12" s="23"/>
      <c r="F12" s="23"/>
      <c r="G12" s="23"/>
      <c r="H12" s="23"/>
      <c r="I12" s="23"/>
      <c r="J12" s="40"/>
    </row>
    <row r="13" spans="1:12" ht="30" customHeight="1" x14ac:dyDescent="0.3">
      <c r="A13" s="37"/>
      <c r="B13" s="41" t="s">
        <v>28</v>
      </c>
      <c r="C13" s="93" t="s">
        <v>29</v>
      </c>
      <c r="D13" s="94"/>
      <c r="E13" s="94"/>
      <c r="F13" s="95"/>
      <c r="G13" s="27" t="s">
        <v>26</v>
      </c>
      <c r="H13" s="98" t="s">
        <v>27</v>
      </c>
      <c r="I13" s="99"/>
      <c r="J13" s="40"/>
    </row>
    <row r="14" spans="1:12" x14ac:dyDescent="0.3">
      <c r="A14" s="37"/>
      <c r="B14" s="39"/>
      <c r="C14" s="77">
        <v>1</v>
      </c>
      <c r="D14" s="78"/>
      <c r="E14" s="78"/>
      <c r="F14" s="79"/>
      <c r="G14" s="66"/>
      <c r="H14" s="77"/>
      <c r="I14" s="79"/>
      <c r="J14" s="40"/>
    </row>
    <row r="15" spans="1:12" x14ac:dyDescent="0.3">
      <c r="A15" s="37"/>
      <c r="B15" s="39"/>
      <c r="C15" s="80">
        <v>2</v>
      </c>
      <c r="D15" s="81"/>
      <c r="E15" s="81"/>
      <c r="F15" s="82"/>
      <c r="G15" s="67"/>
      <c r="H15" s="80"/>
      <c r="I15" s="82"/>
      <c r="J15" s="40"/>
    </row>
    <row r="16" spans="1:12" x14ac:dyDescent="0.3">
      <c r="A16" s="37"/>
      <c r="B16" s="39"/>
      <c r="C16" s="80">
        <v>3</v>
      </c>
      <c r="D16" s="81"/>
      <c r="E16" s="81"/>
      <c r="F16" s="82"/>
      <c r="G16" s="67"/>
      <c r="H16" s="80"/>
      <c r="I16" s="82"/>
      <c r="J16" s="40"/>
    </row>
    <row r="17" spans="1:10" x14ac:dyDescent="0.3">
      <c r="A17" s="37"/>
      <c r="B17" s="39"/>
      <c r="C17" s="80">
        <v>4</v>
      </c>
      <c r="D17" s="81"/>
      <c r="E17" s="81"/>
      <c r="F17" s="82"/>
      <c r="G17" s="67"/>
      <c r="H17" s="80"/>
      <c r="I17" s="82"/>
      <c r="J17" s="40"/>
    </row>
    <row r="18" spans="1:10" x14ac:dyDescent="0.3">
      <c r="A18" s="37"/>
      <c r="B18" s="39"/>
      <c r="C18" s="80">
        <v>5</v>
      </c>
      <c r="D18" s="81"/>
      <c r="E18" s="81"/>
      <c r="F18" s="82"/>
      <c r="G18" s="67"/>
      <c r="H18" s="80"/>
      <c r="I18" s="82"/>
      <c r="J18" s="40"/>
    </row>
    <row r="19" spans="1:10" x14ac:dyDescent="0.3">
      <c r="A19" s="37"/>
      <c r="B19" s="39"/>
      <c r="C19" s="80">
        <v>6</v>
      </c>
      <c r="D19" s="81"/>
      <c r="E19" s="81"/>
      <c r="F19" s="82"/>
      <c r="G19" s="67"/>
      <c r="H19" s="80"/>
      <c r="I19" s="82"/>
      <c r="J19" s="40"/>
    </row>
    <row r="20" spans="1:10" x14ac:dyDescent="0.3">
      <c r="A20" s="37"/>
      <c r="B20" s="39"/>
      <c r="C20" s="83">
        <v>7</v>
      </c>
      <c r="D20" s="84"/>
      <c r="E20" s="84"/>
      <c r="F20" s="85"/>
      <c r="G20" s="68"/>
      <c r="H20" s="83"/>
      <c r="I20" s="85"/>
      <c r="J20" s="40"/>
    </row>
    <row r="21" spans="1:10" x14ac:dyDescent="0.3">
      <c r="A21" s="37"/>
      <c r="B21" s="39"/>
      <c r="C21" s="23"/>
      <c r="D21" s="23"/>
      <c r="E21" s="23"/>
      <c r="F21" s="23"/>
      <c r="G21" s="23"/>
      <c r="H21" s="23"/>
      <c r="I21" s="23"/>
      <c r="J21" s="40"/>
    </row>
    <row r="22" spans="1:10" ht="30" customHeight="1" x14ac:dyDescent="0.3">
      <c r="A22" s="37"/>
      <c r="B22" s="39"/>
      <c r="C22" s="86" t="s">
        <v>30</v>
      </c>
      <c r="D22" s="87"/>
      <c r="E22" s="87"/>
      <c r="F22" s="88"/>
      <c r="G22" s="86" t="s">
        <v>31</v>
      </c>
      <c r="H22" s="87"/>
      <c r="I22" s="88"/>
      <c r="J22" s="40"/>
    </row>
    <row r="23" spans="1:10" x14ac:dyDescent="0.3">
      <c r="A23" s="37"/>
      <c r="B23" s="39"/>
      <c r="C23" s="89"/>
      <c r="D23" s="89"/>
      <c r="E23" s="89"/>
      <c r="F23" s="89"/>
      <c r="G23" s="77"/>
      <c r="H23" s="78"/>
      <c r="I23" s="79"/>
      <c r="J23" s="40"/>
    </row>
    <row r="24" spans="1:10" x14ac:dyDescent="0.3">
      <c r="A24" s="37"/>
      <c r="B24" s="39"/>
      <c r="C24" s="89"/>
      <c r="D24" s="89"/>
      <c r="E24" s="89"/>
      <c r="F24" s="89"/>
      <c r="G24" s="80"/>
      <c r="H24" s="81"/>
      <c r="I24" s="82"/>
      <c r="J24" s="40"/>
    </row>
    <row r="25" spans="1:10" x14ac:dyDescent="0.3">
      <c r="A25" s="37"/>
      <c r="B25" s="39"/>
      <c r="C25" s="89"/>
      <c r="D25" s="89"/>
      <c r="E25" s="89"/>
      <c r="F25" s="89"/>
      <c r="G25" s="80"/>
      <c r="H25" s="81"/>
      <c r="I25" s="82"/>
      <c r="J25" s="40"/>
    </row>
    <row r="26" spans="1:10" x14ac:dyDescent="0.3">
      <c r="A26" s="37"/>
      <c r="B26" s="39"/>
      <c r="C26" s="89"/>
      <c r="D26" s="89"/>
      <c r="E26" s="89"/>
      <c r="F26" s="89"/>
      <c r="G26" s="80"/>
      <c r="H26" s="81"/>
      <c r="I26" s="82"/>
      <c r="J26" s="40"/>
    </row>
    <row r="27" spans="1:10" x14ac:dyDescent="0.3">
      <c r="A27" s="37"/>
      <c r="B27" s="39"/>
      <c r="C27" s="89"/>
      <c r="D27" s="89"/>
      <c r="E27" s="89"/>
      <c r="F27" s="89"/>
      <c r="G27" s="83"/>
      <c r="H27" s="84"/>
      <c r="I27" s="85"/>
      <c r="J27" s="40"/>
    </row>
    <row r="28" spans="1:10" x14ac:dyDescent="0.3">
      <c r="A28" s="37"/>
      <c r="B28" s="39"/>
      <c r="C28" s="23"/>
      <c r="D28" s="23"/>
      <c r="E28" s="23"/>
      <c r="F28" s="23"/>
      <c r="G28" s="23"/>
      <c r="H28" s="23"/>
      <c r="I28" s="23"/>
      <c r="J28" s="40"/>
    </row>
    <row r="29" spans="1:10" ht="15.6" x14ac:dyDescent="0.3">
      <c r="A29" s="37"/>
      <c r="B29" s="41" t="s">
        <v>32</v>
      </c>
      <c r="C29" s="28" t="s">
        <v>33</v>
      </c>
      <c r="D29" s="28"/>
      <c r="E29" s="28"/>
      <c r="F29" s="28"/>
      <c r="G29" s="28"/>
      <c r="H29" s="23"/>
      <c r="I29" s="23"/>
      <c r="J29" s="40"/>
    </row>
    <row r="30" spans="1:10" x14ac:dyDescent="0.3">
      <c r="A30" s="37"/>
      <c r="B30" s="39"/>
      <c r="C30" s="77"/>
      <c r="D30" s="78"/>
      <c r="E30" s="78"/>
      <c r="F30" s="78"/>
      <c r="G30" s="78"/>
      <c r="H30" s="78"/>
      <c r="I30" s="79"/>
      <c r="J30" s="43"/>
    </row>
    <row r="31" spans="1:10" x14ac:dyDescent="0.3">
      <c r="A31" s="37"/>
      <c r="B31" s="39"/>
      <c r="C31" s="80"/>
      <c r="D31" s="81"/>
      <c r="E31" s="81"/>
      <c r="F31" s="81"/>
      <c r="G31" s="81"/>
      <c r="H31" s="81"/>
      <c r="I31" s="82"/>
      <c r="J31" s="43"/>
    </row>
    <row r="32" spans="1:10" x14ac:dyDescent="0.3">
      <c r="A32" s="37"/>
      <c r="B32" s="39"/>
      <c r="C32" s="80"/>
      <c r="D32" s="81"/>
      <c r="E32" s="81"/>
      <c r="F32" s="81"/>
      <c r="G32" s="81"/>
      <c r="H32" s="81"/>
      <c r="I32" s="82"/>
      <c r="J32" s="43"/>
    </row>
    <row r="33" spans="1:10" x14ac:dyDescent="0.3">
      <c r="A33" s="37"/>
      <c r="B33" s="39"/>
      <c r="C33" s="83"/>
      <c r="D33" s="84"/>
      <c r="E33" s="84"/>
      <c r="F33" s="84"/>
      <c r="G33" s="84"/>
      <c r="H33" s="84"/>
      <c r="I33" s="85"/>
      <c r="J33" s="43"/>
    </row>
    <row r="34" spans="1:10" x14ac:dyDescent="0.3">
      <c r="A34" s="37"/>
      <c r="B34" s="39"/>
      <c r="C34" s="23"/>
      <c r="D34" s="23"/>
      <c r="E34" s="23"/>
      <c r="F34" s="23"/>
      <c r="G34" s="23"/>
      <c r="H34" s="23"/>
      <c r="I34" s="23"/>
      <c r="J34" s="40"/>
    </row>
    <row r="35" spans="1:10" ht="15.6" x14ac:dyDescent="0.3">
      <c r="A35" s="37"/>
      <c r="B35" s="41" t="s">
        <v>34</v>
      </c>
      <c r="C35" s="28" t="s">
        <v>35</v>
      </c>
      <c r="D35" s="28"/>
      <c r="E35" s="28"/>
      <c r="F35" s="28"/>
      <c r="G35" s="28"/>
      <c r="H35" s="28"/>
      <c r="I35" s="23"/>
      <c r="J35" s="40"/>
    </row>
    <row r="36" spans="1:10" x14ac:dyDescent="0.3">
      <c r="A36" s="37"/>
      <c r="B36" s="39"/>
      <c r="C36" s="77"/>
      <c r="D36" s="78"/>
      <c r="E36" s="78"/>
      <c r="F36" s="78"/>
      <c r="G36" s="78"/>
      <c r="H36" s="78"/>
      <c r="I36" s="79"/>
      <c r="J36" s="43"/>
    </row>
    <row r="37" spans="1:10" x14ac:dyDescent="0.3">
      <c r="A37" s="37"/>
      <c r="B37" s="39"/>
      <c r="C37" s="80"/>
      <c r="D37" s="81"/>
      <c r="E37" s="81"/>
      <c r="F37" s="81"/>
      <c r="G37" s="81"/>
      <c r="H37" s="81"/>
      <c r="I37" s="82"/>
      <c r="J37" s="43"/>
    </row>
    <row r="38" spans="1:10" x14ac:dyDescent="0.3">
      <c r="A38" s="37"/>
      <c r="B38" s="39"/>
      <c r="C38" s="80"/>
      <c r="D38" s="81"/>
      <c r="E38" s="81"/>
      <c r="F38" s="81"/>
      <c r="G38" s="81"/>
      <c r="H38" s="81"/>
      <c r="I38" s="82"/>
      <c r="J38" s="43"/>
    </row>
    <row r="39" spans="1:10" x14ac:dyDescent="0.3">
      <c r="A39" s="37"/>
      <c r="B39" s="39"/>
      <c r="C39" s="83"/>
      <c r="D39" s="84"/>
      <c r="E39" s="84"/>
      <c r="F39" s="84"/>
      <c r="G39" s="84"/>
      <c r="H39" s="84"/>
      <c r="I39" s="85"/>
      <c r="J39" s="43"/>
    </row>
    <row r="40" spans="1:10" x14ac:dyDescent="0.3">
      <c r="A40" s="37"/>
      <c r="B40" s="39"/>
      <c r="C40" s="25"/>
      <c r="D40" s="25"/>
      <c r="E40" s="25"/>
      <c r="F40" s="25"/>
      <c r="G40" s="25"/>
      <c r="H40" s="25"/>
      <c r="I40" s="25"/>
      <c r="J40" s="44"/>
    </row>
    <row r="41" spans="1:10" ht="15.6" x14ac:dyDescent="0.3">
      <c r="A41" s="37"/>
      <c r="B41" s="41" t="s">
        <v>36</v>
      </c>
      <c r="C41" s="28" t="s">
        <v>37</v>
      </c>
      <c r="D41" s="28"/>
      <c r="E41" s="28"/>
      <c r="F41" s="28"/>
      <c r="G41" s="28"/>
      <c r="H41" s="23"/>
      <c r="I41" s="23"/>
      <c r="J41" s="40"/>
    </row>
    <row r="42" spans="1:10" x14ac:dyDescent="0.3">
      <c r="A42" s="37"/>
      <c r="B42" s="39"/>
      <c r="C42" s="77"/>
      <c r="D42" s="78"/>
      <c r="E42" s="78"/>
      <c r="F42" s="78"/>
      <c r="G42" s="78"/>
      <c r="H42" s="78"/>
      <c r="I42" s="79"/>
      <c r="J42" s="43"/>
    </row>
    <row r="43" spans="1:10" x14ac:dyDescent="0.3">
      <c r="A43" s="37"/>
      <c r="B43" s="39"/>
      <c r="C43" s="80"/>
      <c r="D43" s="81"/>
      <c r="E43" s="81"/>
      <c r="F43" s="81"/>
      <c r="G43" s="81"/>
      <c r="H43" s="81"/>
      <c r="I43" s="82"/>
      <c r="J43" s="43"/>
    </row>
    <row r="44" spans="1:10" x14ac:dyDescent="0.3">
      <c r="A44" s="37"/>
      <c r="B44" s="39"/>
      <c r="C44" s="80"/>
      <c r="D44" s="81"/>
      <c r="E44" s="81"/>
      <c r="F44" s="81"/>
      <c r="G44" s="81"/>
      <c r="H44" s="81"/>
      <c r="I44" s="82"/>
      <c r="J44" s="43"/>
    </row>
    <row r="45" spans="1:10" x14ac:dyDescent="0.3">
      <c r="A45" s="37"/>
      <c r="B45" s="39"/>
      <c r="C45" s="83"/>
      <c r="D45" s="84"/>
      <c r="E45" s="84"/>
      <c r="F45" s="84"/>
      <c r="G45" s="84"/>
      <c r="H45" s="84"/>
      <c r="I45" s="85"/>
      <c r="J45" s="43"/>
    </row>
    <row r="46" spans="1:10" x14ac:dyDescent="0.3">
      <c r="A46" s="37"/>
      <c r="B46" s="39"/>
      <c r="C46" s="29"/>
      <c r="D46" s="29"/>
      <c r="E46" s="29"/>
      <c r="F46" s="29"/>
      <c r="G46" s="29"/>
      <c r="H46" s="29"/>
      <c r="I46" s="29"/>
      <c r="J46" s="40"/>
    </row>
    <row r="47" spans="1:10" ht="15" thickBot="1" x14ac:dyDescent="0.35">
      <c r="A47" s="37"/>
      <c r="B47" s="45"/>
      <c r="C47" s="46"/>
      <c r="D47" s="46"/>
      <c r="E47" s="46"/>
      <c r="F47" s="46"/>
      <c r="G47" s="46"/>
      <c r="H47" s="46"/>
      <c r="I47" s="46"/>
      <c r="J47" s="47"/>
    </row>
    <row r="48" spans="1:10" x14ac:dyDescent="0.3">
      <c r="J48" s="30"/>
    </row>
    <row r="49" spans="10:10" x14ac:dyDescent="0.3">
      <c r="J49" s="30"/>
    </row>
    <row r="50" spans="10:10" x14ac:dyDescent="0.3">
      <c r="J50" s="30"/>
    </row>
  </sheetData>
  <mergeCells count="32">
    <mergeCell ref="C14:F14"/>
    <mergeCell ref="H14:I14"/>
    <mergeCell ref="B1:I1"/>
    <mergeCell ref="C3:I3"/>
    <mergeCell ref="C4:I5"/>
    <mergeCell ref="C7:I7"/>
    <mergeCell ref="C8:F8"/>
    <mergeCell ref="H8:I8"/>
    <mergeCell ref="C9:F11"/>
    <mergeCell ref="G9:G11"/>
    <mergeCell ref="H9:I11"/>
    <mergeCell ref="C13:F13"/>
    <mergeCell ref="H13:I13"/>
    <mergeCell ref="C15:F15"/>
    <mergeCell ref="H15:I15"/>
    <mergeCell ref="C16:F16"/>
    <mergeCell ref="H16:I16"/>
    <mergeCell ref="C17:F17"/>
    <mergeCell ref="H17:I17"/>
    <mergeCell ref="C18:F18"/>
    <mergeCell ref="H18:I18"/>
    <mergeCell ref="C19:F19"/>
    <mergeCell ref="H19:I19"/>
    <mergeCell ref="C20:F20"/>
    <mergeCell ref="H20:I20"/>
    <mergeCell ref="C42:I45"/>
    <mergeCell ref="C22:F22"/>
    <mergeCell ref="G22:I22"/>
    <mergeCell ref="C23:F27"/>
    <mergeCell ref="G23:I27"/>
    <mergeCell ref="C30:I33"/>
    <mergeCell ref="C36:I39"/>
  </mergeCells>
  <pageMargins left="0.25" right="0.25"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zoomScale="80" zoomScaleNormal="80" workbookViewId="0">
      <selection activeCell="L30" sqref="L30"/>
    </sheetView>
  </sheetViews>
  <sheetFormatPr defaultColWidth="9.21875" defaultRowHeight="13.2" x14ac:dyDescent="0.25"/>
  <cols>
    <col min="1" max="1" width="3.21875" style="49" customWidth="1"/>
    <col min="2" max="7" width="9.21875" style="49"/>
    <col min="8" max="8" width="2.44140625" style="49" customWidth="1"/>
    <col min="9" max="15" width="9.21875" style="49"/>
    <col min="16" max="16" width="2.33203125" style="49" customWidth="1"/>
    <col min="17" max="16384" width="9.21875" style="49"/>
  </cols>
  <sheetData>
    <row r="1" spans="1:24" ht="30" customHeight="1" x14ac:dyDescent="0.25">
      <c r="B1" s="127" t="s">
        <v>52</v>
      </c>
      <c r="C1" s="128"/>
      <c r="D1" s="128"/>
      <c r="E1" s="128"/>
      <c r="F1" s="128"/>
      <c r="G1" s="128"/>
      <c r="H1" s="128"/>
      <c r="I1" s="128"/>
      <c r="J1" s="128"/>
      <c r="K1" s="128"/>
      <c r="L1" s="128"/>
      <c r="M1" s="128"/>
      <c r="N1" s="128"/>
      <c r="O1" s="128"/>
      <c r="P1" s="128"/>
      <c r="Q1" s="128"/>
      <c r="R1" s="128"/>
      <c r="S1" s="128"/>
      <c r="T1" s="128"/>
      <c r="U1" s="129"/>
    </row>
    <row r="2" spans="1:24" ht="12.45" customHeight="1" x14ac:dyDescent="0.25">
      <c r="B2" s="130"/>
      <c r="C2" s="131"/>
      <c r="D2" s="131"/>
      <c r="E2" s="131"/>
      <c r="F2" s="131"/>
      <c r="G2" s="131"/>
      <c r="H2" s="131"/>
      <c r="I2" s="131"/>
      <c r="J2" s="131"/>
      <c r="K2" s="131"/>
      <c r="L2" s="131"/>
      <c r="M2" s="131"/>
      <c r="N2" s="131"/>
      <c r="O2" s="131"/>
      <c r="P2" s="131"/>
      <c r="Q2" s="131"/>
      <c r="R2" s="131"/>
      <c r="S2" s="131"/>
      <c r="T2" s="131"/>
      <c r="U2" s="132"/>
    </row>
    <row r="3" spans="1:24" ht="19.5" customHeight="1" thickBot="1" x14ac:dyDescent="0.3">
      <c r="B3" s="133"/>
      <c r="C3" s="134"/>
      <c r="D3" s="134"/>
      <c r="E3" s="134"/>
      <c r="F3" s="134"/>
      <c r="G3" s="134"/>
      <c r="H3" s="134"/>
      <c r="I3" s="134"/>
      <c r="J3" s="134"/>
      <c r="K3" s="134"/>
      <c r="L3" s="134"/>
      <c r="M3" s="134"/>
      <c r="N3" s="134"/>
      <c r="O3" s="134"/>
      <c r="P3" s="134"/>
      <c r="Q3" s="134"/>
      <c r="R3" s="134"/>
      <c r="S3" s="134"/>
      <c r="T3" s="134"/>
      <c r="U3" s="135"/>
    </row>
    <row r="4" spans="1:24" ht="13.8" thickBot="1" x14ac:dyDescent="0.3"/>
    <row r="5" spans="1:24" ht="23.55" customHeight="1" thickBot="1" x14ac:dyDescent="0.3">
      <c r="A5" s="50"/>
      <c r="B5" s="136" t="s">
        <v>53</v>
      </c>
      <c r="C5" s="137"/>
      <c r="D5" s="138"/>
      <c r="E5" s="138"/>
      <c r="F5" s="138"/>
      <c r="G5" s="138"/>
      <c r="H5" s="138"/>
      <c r="I5" s="138"/>
      <c r="J5" s="69" t="s">
        <v>54</v>
      </c>
      <c r="K5" s="138"/>
      <c r="L5" s="138"/>
      <c r="M5" s="138"/>
      <c r="N5" s="138"/>
      <c r="O5" s="138"/>
      <c r="P5" s="51"/>
      <c r="Q5" s="51" t="s">
        <v>55</v>
      </c>
      <c r="R5" s="138"/>
      <c r="S5" s="138"/>
      <c r="T5" s="138"/>
      <c r="U5" s="139"/>
      <c r="V5" s="50"/>
      <c r="W5" s="50"/>
      <c r="X5" s="50"/>
    </row>
    <row r="6" spans="1:24" ht="15" thickBot="1" x14ac:dyDescent="0.3">
      <c r="A6" s="50"/>
      <c r="B6" s="50"/>
      <c r="C6" s="50"/>
      <c r="D6" s="50"/>
      <c r="E6" s="50"/>
      <c r="F6" s="50"/>
      <c r="G6" s="50"/>
      <c r="H6" s="50"/>
      <c r="I6" s="50"/>
      <c r="J6" s="50"/>
      <c r="K6" s="50"/>
      <c r="L6" s="50"/>
      <c r="M6" s="50"/>
      <c r="N6" s="50"/>
      <c r="O6" s="50"/>
      <c r="P6" s="50"/>
      <c r="Q6" s="50"/>
      <c r="R6" s="50"/>
      <c r="S6" s="50"/>
      <c r="T6" s="50"/>
      <c r="U6" s="50"/>
      <c r="V6" s="50"/>
      <c r="W6" s="50"/>
      <c r="X6" s="50"/>
    </row>
    <row r="7" spans="1:24" ht="14.4" x14ac:dyDescent="0.25">
      <c r="A7" s="50"/>
      <c r="B7" s="124" t="s">
        <v>56</v>
      </c>
      <c r="C7" s="125"/>
      <c r="D7" s="125"/>
      <c r="E7" s="125"/>
      <c r="F7" s="125"/>
      <c r="G7" s="126"/>
      <c r="H7" s="50"/>
      <c r="I7" s="124" t="s">
        <v>57</v>
      </c>
      <c r="J7" s="125"/>
      <c r="K7" s="125"/>
      <c r="L7" s="125"/>
      <c r="M7" s="125"/>
      <c r="N7" s="125"/>
      <c r="O7" s="126"/>
      <c r="P7" s="52"/>
      <c r="Q7" s="124" t="s">
        <v>58</v>
      </c>
      <c r="R7" s="125"/>
      <c r="S7" s="125"/>
      <c r="T7" s="125"/>
      <c r="U7" s="126"/>
      <c r="V7" s="50"/>
      <c r="W7" s="50"/>
      <c r="X7" s="50"/>
    </row>
    <row r="8" spans="1:24" ht="14.4" x14ac:dyDescent="0.25">
      <c r="A8" s="50"/>
      <c r="B8" s="109"/>
      <c r="C8" s="110"/>
      <c r="D8" s="110"/>
      <c r="E8" s="110"/>
      <c r="F8" s="110"/>
      <c r="G8" s="111"/>
      <c r="H8" s="50"/>
      <c r="I8" s="115" t="s">
        <v>59</v>
      </c>
      <c r="J8" s="116"/>
      <c r="K8" s="116"/>
      <c r="L8" s="116"/>
      <c r="M8" s="116"/>
      <c r="N8" s="116"/>
      <c r="O8" s="117"/>
      <c r="P8" s="52"/>
      <c r="Q8" s="118" t="s">
        <v>60</v>
      </c>
      <c r="R8" s="119"/>
      <c r="S8" s="119"/>
      <c r="T8" s="119"/>
      <c r="U8" s="120"/>
      <c r="V8" s="50"/>
      <c r="W8" s="50"/>
      <c r="X8" s="50"/>
    </row>
    <row r="9" spans="1:24" ht="28.95" customHeight="1" x14ac:dyDescent="0.25">
      <c r="A9" s="50"/>
      <c r="B9" s="109"/>
      <c r="C9" s="110"/>
      <c r="D9" s="110"/>
      <c r="E9" s="110"/>
      <c r="F9" s="110"/>
      <c r="G9" s="111"/>
      <c r="H9" s="50"/>
      <c r="I9" s="103"/>
      <c r="J9" s="104"/>
      <c r="K9" s="104"/>
      <c r="L9" s="104"/>
      <c r="M9" s="104"/>
      <c r="N9" s="104"/>
      <c r="O9" s="105"/>
      <c r="P9" s="53"/>
      <c r="Q9" s="121" t="s">
        <v>61</v>
      </c>
      <c r="R9" s="122"/>
      <c r="S9" s="122"/>
      <c r="T9" s="122"/>
      <c r="U9" s="123"/>
      <c r="V9" s="50"/>
      <c r="W9" s="50"/>
      <c r="X9" s="50"/>
    </row>
    <row r="10" spans="1:24" ht="14.4" x14ac:dyDescent="0.25">
      <c r="A10" s="50"/>
      <c r="B10" s="109"/>
      <c r="C10" s="110"/>
      <c r="D10" s="110"/>
      <c r="E10" s="110"/>
      <c r="F10" s="110"/>
      <c r="G10" s="111"/>
      <c r="H10" s="50"/>
      <c r="I10" s="103"/>
      <c r="J10" s="104"/>
      <c r="K10" s="104"/>
      <c r="L10" s="104"/>
      <c r="M10" s="104"/>
      <c r="N10" s="104"/>
      <c r="O10" s="105"/>
      <c r="P10" s="53"/>
      <c r="Q10" s="103"/>
      <c r="R10" s="104"/>
      <c r="S10" s="104"/>
      <c r="T10" s="104"/>
      <c r="U10" s="105"/>
      <c r="V10" s="50"/>
      <c r="W10" s="50"/>
      <c r="X10" s="50"/>
    </row>
    <row r="11" spans="1:24" ht="14.4" x14ac:dyDescent="0.25">
      <c r="A11" s="50"/>
      <c r="B11" s="109"/>
      <c r="C11" s="110"/>
      <c r="D11" s="110"/>
      <c r="E11" s="110"/>
      <c r="F11" s="110"/>
      <c r="G11" s="111"/>
      <c r="H11" s="50"/>
      <c r="I11" s="103"/>
      <c r="J11" s="104"/>
      <c r="K11" s="104"/>
      <c r="L11" s="104"/>
      <c r="M11" s="104"/>
      <c r="N11" s="104"/>
      <c r="O11" s="105"/>
      <c r="P11" s="53"/>
      <c r="Q11" s="103"/>
      <c r="R11" s="104"/>
      <c r="S11" s="104"/>
      <c r="T11" s="104"/>
      <c r="U11" s="105"/>
      <c r="V11" s="50"/>
      <c r="W11" s="50"/>
      <c r="X11" s="50"/>
    </row>
    <row r="12" spans="1:24" ht="14.4" x14ac:dyDescent="0.25">
      <c r="A12" s="50"/>
      <c r="B12" s="109"/>
      <c r="C12" s="110"/>
      <c r="D12" s="110"/>
      <c r="E12" s="110"/>
      <c r="F12" s="110"/>
      <c r="G12" s="111"/>
      <c r="H12" s="50"/>
      <c r="I12" s="103"/>
      <c r="J12" s="104"/>
      <c r="K12" s="104"/>
      <c r="L12" s="104"/>
      <c r="M12" s="104"/>
      <c r="N12" s="104"/>
      <c r="O12" s="105"/>
      <c r="P12" s="53"/>
      <c r="Q12" s="103"/>
      <c r="R12" s="104"/>
      <c r="S12" s="104"/>
      <c r="T12" s="104"/>
      <c r="U12" s="105"/>
      <c r="V12" s="50"/>
      <c r="W12" s="50"/>
      <c r="X12" s="50"/>
    </row>
    <row r="13" spans="1:24" ht="14.4" x14ac:dyDescent="0.25">
      <c r="A13" s="50"/>
      <c r="B13" s="109"/>
      <c r="C13" s="110"/>
      <c r="D13" s="110"/>
      <c r="E13" s="110"/>
      <c r="F13" s="110"/>
      <c r="G13" s="111"/>
      <c r="H13" s="50"/>
      <c r="I13" s="103"/>
      <c r="J13" s="104"/>
      <c r="K13" s="104"/>
      <c r="L13" s="104"/>
      <c r="M13" s="104"/>
      <c r="N13" s="104"/>
      <c r="O13" s="105"/>
      <c r="P13" s="53"/>
      <c r="Q13" s="103"/>
      <c r="R13" s="104"/>
      <c r="S13" s="104"/>
      <c r="T13" s="104"/>
      <c r="U13" s="105"/>
      <c r="V13" s="50"/>
      <c r="W13" s="50"/>
      <c r="X13" s="50"/>
    </row>
    <row r="14" spans="1:24" ht="14.4" x14ac:dyDescent="0.25">
      <c r="A14" s="50"/>
      <c r="B14" s="109"/>
      <c r="C14" s="110"/>
      <c r="D14" s="110"/>
      <c r="E14" s="110"/>
      <c r="F14" s="110"/>
      <c r="G14" s="111"/>
      <c r="H14" s="50"/>
      <c r="I14" s="103"/>
      <c r="J14" s="104"/>
      <c r="K14" s="104"/>
      <c r="L14" s="104"/>
      <c r="M14" s="104"/>
      <c r="N14" s="104"/>
      <c r="O14" s="105"/>
      <c r="P14" s="53"/>
      <c r="Q14" s="103"/>
      <c r="R14" s="104"/>
      <c r="S14" s="104"/>
      <c r="T14" s="104"/>
      <c r="U14" s="105"/>
      <c r="V14" s="50"/>
      <c r="W14" s="50"/>
      <c r="X14" s="50"/>
    </row>
    <row r="15" spans="1:24" ht="14.4" x14ac:dyDescent="0.25">
      <c r="A15" s="50"/>
      <c r="B15" s="109"/>
      <c r="C15" s="110"/>
      <c r="D15" s="110"/>
      <c r="E15" s="110"/>
      <c r="F15" s="110"/>
      <c r="G15" s="111"/>
      <c r="H15" s="50"/>
      <c r="I15" s="103"/>
      <c r="J15" s="104"/>
      <c r="K15" s="104"/>
      <c r="L15" s="104"/>
      <c r="M15" s="104"/>
      <c r="N15" s="104"/>
      <c r="O15" s="105"/>
      <c r="P15" s="53"/>
      <c r="Q15" s="103"/>
      <c r="R15" s="104"/>
      <c r="S15" s="104"/>
      <c r="T15" s="104"/>
      <c r="U15" s="105"/>
      <c r="V15" s="50"/>
      <c r="W15" s="50"/>
      <c r="X15" s="50"/>
    </row>
    <row r="16" spans="1:24" ht="15" thickBot="1" x14ac:dyDescent="0.3">
      <c r="A16" s="50"/>
      <c r="B16" s="112"/>
      <c r="C16" s="113"/>
      <c r="D16" s="113"/>
      <c r="E16" s="113"/>
      <c r="F16" s="113"/>
      <c r="G16" s="114"/>
      <c r="H16" s="50"/>
      <c r="I16" s="106"/>
      <c r="J16" s="107"/>
      <c r="K16" s="107"/>
      <c r="L16" s="107"/>
      <c r="M16" s="107"/>
      <c r="N16" s="107"/>
      <c r="O16" s="108"/>
      <c r="P16" s="53"/>
      <c r="Q16" s="103"/>
      <c r="R16" s="104"/>
      <c r="S16" s="104"/>
      <c r="T16" s="104"/>
      <c r="U16" s="105"/>
      <c r="V16" s="50"/>
      <c r="W16" s="50"/>
      <c r="X16" s="50"/>
    </row>
    <row r="17" spans="1:24" ht="15" thickBot="1" x14ac:dyDescent="0.3">
      <c r="A17" s="50"/>
      <c r="B17" s="50"/>
      <c r="C17" s="50"/>
      <c r="D17" s="50"/>
      <c r="E17" s="50"/>
      <c r="F17" s="50"/>
      <c r="G17" s="50"/>
      <c r="H17" s="50"/>
      <c r="I17" s="50"/>
      <c r="J17" s="50"/>
      <c r="K17" s="50"/>
      <c r="L17" s="50"/>
      <c r="M17" s="50"/>
      <c r="N17" s="50"/>
      <c r="O17" s="52"/>
      <c r="P17" s="50"/>
      <c r="Q17" s="103"/>
      <c r="R17" s="104"/>
      <c r="S17" s="104"/>
      <c r="T17" s="104"/>
      <c r="U17" s="105"/>
      <c r="V17" s="50"/>
      <c r="W17" s="50"/>
      <c r="X17" s="50"/>
    </row>
    <row r="18" spans="1:24" ht="14.4" x14ac:dyDescent="0.25">
      <c r="A18" s="50"/>
      <c r="B18" s="124" t="s">
        <v>62</v>
      </c>
      <c r="C18" s="125"/>
      <c r="D18" s="125"/>
      <c r="E18" s="125"/>
      <c r="F18" s="125"/>
      <c r="G18" s="126"/>
      <c r="H18" s="50"/>
      <c r="I18" s="124" t="s">
        <v>63</v>
      </c>
      <c r="J18" s="125"/>
      <c r="K18" s="125"/>
      <c r="L18" s="125"/>
      <c r="M18" s="125"/>
      <c r="N18" s="125"/>
      <c r="O18" s="126"/>
      <c r="P18" s="50"/>
      <c r="Q18" s="103"/>
      <c r="R18" s="104"/>
      <c r="S18" s="104"/>
      <c r="T18" s="104"/>
      <c r="U18" s="105"/>
      <c r="V18" s="50"/>
      <c r="W18" s="50"/>
      <c r="X18" s="50"/>
    </row>
    <row r="19" spans="1:24" ht="14.4" x14ac:dyDescent="0.25">
      <c r="A19" s="50"/>
      <c r="B19" s="109"/>
      <c r="C19" s="110"/>
      <c r="D19" s="110"/>
      <c r="E19" s="110"/>
      <c r="F19" s="110"/>
      <c r="G19" s="111"/>
      <c r="H19" s="50"/>
      <c r="I19" s="103"/>
      <c r="J19" s="104"/>
      <c r="K19" s="104"/>
      <c r="L19" s="104"/>
      <c r="M19" s="104"/>
      <c r="N19" s="104"/>
      <c r="O19" s="105"/>
      <c r="P19" s="50"/>
      <c r="Q19" s="103"/>
      <c r="R19" s="104"/>
      <c r="S19" s="104"/>
      <c r="T19" s="104"/>
      <c r="U19" s="105"/>
      <c r="V19" s="50"/>
      <c r="W19" s="50"/>
      <c r="X19" s="50"/>
    </row>
    <row r="20" spans="1:24" ht="15" thickBot="1" x14ac:dyDescent="0.3">
      <c r="A20" s="50"/>
      <c r="B20" s="109"/>
      <c r="C20" s="110"/>
      <c r="D20" s="110"/>
      <c r="E20" s="110"/>
      <c r="F20" s="110"/>
      <c r="G20" s="111"/>
      <c r="H20" s="50"/>
      <c r="I20" s="106"/>
      <c r="J20" s="107"/>
      <c r="K20" s="107"/>
      <c r="L20" s="107"/>
      <c r="M20" s="107"/>
      <c r="N20" s="107"/>
      <c r="O20" s="108"/>
      <c r="P20" s="50"/>
      <c r="Q20" s="103"/>
      <c r="R20" s="104"/>
      <c r="S20" s="104"/>
      <c r="T20" s="104"/>
      <c r="U20" s="105"/>
      <c r="V20" s="50"/>
      <c r="W20" s="50"/>
      <c r="X20" s="50"/>
    </row>
    <row r="21" spans="1:24" ht="15" thickBot="1" x14ac:dyDescent="0.3">
      <c r="A21" s="50"/>
      <c r="B21" s="109"/>
      <c r="C21" s="110"/>
      <c r="D21" s="110"/>
      <c r="E21" s="110"/>
      <c r="F21" s="110"/>
      <c r="G21" s="111"/>
      <c r="H21" s="50"/>
      <c r="I21" s="50"/>
      <c r="J21" s="50"/>
      <c r="K21" s="50"/>
      <c r="L21" s="50"/>
      <c r="M21" s="50"/>
      <c r="N21" s="50"/>
      <c r="O21" s="52"/>
      <c r="P21" s="50"/>
      <c r="Q21" s="103"/>
      <c r="R21" s="104"/>
      <c r="S21" s="104"/>
      <c r="T21" s="104"/>
      <c r="U21" s="105"/>
      <c r="V21" s="50"/>
      <c r="W21" s="50"/>
      <c r="X21" s="50"/>
    </row>
    <row r="22" spans="1:24" ht="27.45" customHeight="1" x14ac:dyDescent="0.25">
      <c r="A22" s="50"/>
      <c r="B22" s="109"/>
      <c r="C22" s="110"/>
      <c r="D22" s="110"/>
      <c r="E22" s="110"/>
      <c r="F22" s="110"/>
      <c r="G22" s="111"/>
      <c r="H22" s="50"/>
      <c r="I22" s="100" t="s">
        <v>64</v>
      </c>
      <c r="J22" s="101"/>
      <c r="K22" s="101"/>
      <c r="L22" s="101"/>
      <c r="M22" s="101"/>
      <c r="N22" s="101"/>
      <c r="O22" s="102"/>
      <c r="P22" s="50"/>
      <c r="Q22" s="103"/>
      <c r="R22" s="104"/>
      <c r="S22" s="104"/>
      <c r="T22" s="104"/>
      <c r="U22" s="105"/>
      <c r="V22" s="50"/>
      <c r="W22" s="50"/>
      <c r="X22" s="50"/>
    </row>
    <row r="23" spans="1:24" ht="14.4" x14ac:dyDescent="0.25">
      <c r="A23" s="50"/>
      <c r="B23" s="109"/>
      <c r="C23" s="110"/>
      <c r="D23" s="110"/>
      <c r="E23" s="110"/>
      <c r="F23" s="110"/>
      <c r="G23" s="111"/>
      <c r="H23" s="50"/>
      <c r="I23" s="103"/>
      <c r="J23" s="104"/>
      <c r="K23" s="104"/>
      <c r="L23" s="104"/>
      <c r="M23" s="104"/>
      <c r="N23" s="104"/>
      <c r="O23" s="105"/>
      <c r="P23" s="50"/>
      <c r="Q23" s="103"/>
      <c r="R23" s="104"/>
      <c r="S23" s="104"/>
      <c r="T23" s="104"/>
      <c r="U23" s="105"/>
      <c r="V23" s="50"/>
      <c r="W23" s="50"/>
      <c r="X23" s="50"/>
    </row>
    <row r="24" spans="1:24" ht="14.4" x14ac:dyDescent="0.25">
      <c r="A24" s="50"/>
      <c r="B24" s="109"/>
      <c r="C24" s="110"/>
      <c r="D24" s="110"/>
      <c r="E24" s="110"/>
      <c r="F24" s="110"/>
      <c r="G24" s="111"/>
      <c r="H24" s="50"/>
      <c r="I24" s="103"/>
      <c r="J24" s="104"/>
      <c r="K24" s="104"/>
      <c r="L24" s="104"/>
      <c r="M24" s="104"/>
      <c r="N24" s="104"/>
      <c r="O24" s="105"/>
      <c r="P24" s="50"/>
      <c r="Q24" s="103"/>
      <c r="R24" s="104"/>
      <c r="S24" s="104"/>
      <c r="T24" s="104"/>
      <c r="U24" s="105"/>
      <c r="V24" s="50"/>
      <c r="W24" s="50"/>
      <c r="X24" s="50"/>
    </row>
    <row r="25" spans="1:24" ht="14.4" x14ac:dyDescent="0.25">
      <c r="A25" s="50"/>
      <c r="B25" s="109"/>
      <c r="C25" s="110"/>
      <c r="D25" s="110"/>
      <c r="E25" s="110"/>
      <c r="F25" s="110"/>
      <c r="G25" s="111"/>
      <c r="H25" s="50"/>
      <c r="I25" s="103"/>
      <c r="J25" s="104"/>
      <c r="K25" s="104"/>
      <c r="L25" s="104"/>
      <c r="M25" s="104"/>
      <c r="N25" s="104"/>
      <c r="O25" s="105"/>
      <c r="P25" s="50"/>
      <c r="Q25" s="103"/>
      <c r="R25" s="104"/>
      <c r="S25" s="104"/>
      <c r="T25" s="104"/>
      <c r="U25" s="105"/>
      <c r="V25" s="50"/>
      <c r="W25" s="50"/>
      <c r="X25" s="50"/>
    </row>
    <row r="26" spans="1:24" ht="14.4" x14ac:dyDescent="0.25">
      <c r="A26" s="50"/>
      <c r="B26" s="109"/>
      <c r="C26" s="110"/>
      <c r="D26" s="110"/>
      <c r="E26" s="110"/>
      <c r="F26" s="110"/>
      <c r="G26" s="111"/>
      <c r="H26" s="50"/>
      <c r="I26" s="103"/>
      <c r="J26" s="104"/>
      <c r="K26" s="104"/>
      <c r="L26" s="104"/>
      <c r="M26" s="104"/>
      <c r="N26" s="104"/>
      <c r="O26" s="105"/>
      <c r="P26" s="50"/>
      <c r="Q26" s="103"/>
      <c r="R26" s="104"/>
      <c r="S26" s="104"/>
      <c r="T26" s="104"/>
      <c r="U26" s="105"/>
      <c r="V26" s="50"/>
      <c r="W26" s="50"/>
      <c r="X26" s="50"/>
    </row>
    <row r="27" spans="1:24" ht="15" thickBot="1" x14ac:dyDescent="0.3">
      <c r="A27" s="50"/>
      <c r="B27" s="112"/>
      <c r="C27" s="113"/>
      <c r="D27" s="113"/>
      <c r="E27" s="113"/>
      <c r="F27" s="113"/>
      <c r="G27" s="114"/>
      <c r="H27" s="50"/>
      <c r="I27" s="106"/>
      <c r="J27" s="107"/>
      <c r="K27" s="107"/>
      <c r="L27" s="107"/>
      <c r="M27" s="107"/>
      <c r="N27" s="107"/>
      <c r="O27" s="108"/>
      <c r="P27" s="50"/>
      <c r="Q27" s="106"/>
      <c r="R27" s="107"/>
      <c r="S27" s="107"/>
      <c r="T27" s="107"/>
      <c r="U27" s="108"/>
      <c r="V27" s="50"/>
      <c r="W27" s="50"/>
      <c r="X27" s="50"/>
    </row>
    <row r="28" spans="1:24" ht="14.4" x14ac:dyDescent="0.25">
      <c r="A28" s="50"/>
      <c r="B28" s="50"/>
      <c r="C28" s="50"/>
      <c r="D28" s="50"/>
      <c r="E28" s="50"/>
      <c r="F28" s="50"/>
      <c r="G28" s="50"/>
      <c r="H28" s="50"/>
      <c r="I28" s="50"/>
      <c r="J28" s="50"/>
      <c r="K28" s="50"/>
      <c r="L28" s="50"/>
      <c r="M28" s="50"/>
      <c r="N28" s="50"/>
      <c r="O28" s="50"/>
      <c r="P28" s="50"/>
      <c r="Q28" s="50"/>
      <c r="R28" s="50"/>
      <c r="S28" s="50"/>
      <c r="T28" s="50"/>
      <c r="U28" s="50"/>
      <c r="V28" s="50"/>
      <c r="W28" s="50"/>
      <c r="X28" s="50"/>
    </row>
    <row r="29" spans="1:24" ht="14.4" x14ac:dyDescent="0.25">
      <c r="A29" s="50"/>
      <c r="B29" s="50"/>
      <c r="C29" s="50"/>
      <c r="D29" s="50"/>
      <c r="E29" s="50"/>
      <c r="F29" s="50"/>
      <c r="G29" s="50"/>
      <c r="H29" s="50"/>
      <c r="I29" s="50"/>
      <c r="J29" s="50"/>
      <c r="K29" s="50"/>
      <c r="L29" s="50"/>
      <c r="M29" s="50"/>
      <c r="N29" s="50"/>
      <c r="O29" s="50"/>
      <c r="P29" s="50"/>
      <c r="Q29" s="50"/>
      <c r="R29" s="50"/>
      <c r="S29" s="50"/>
      <c r="T29" s="50"/>
      <c r="U29" s="50"/>
      <c r="V29" s="50"/>
      <c r="W29" s="50"/>
      <c r="X29" s="50"/>
    </row>
    <row r="30" spans="1:24" ht="14.4" x14ac:dyDescent="0.25">
      <c r="A30" s="50"/>
      <c r="B30" s="50"/>
      <c r="C30" s="50"/>
      <c r="D30" s="50"/>
      <c r="E30" s="50"/>
      <c r="F30" s="50"/>
      <c r="G30" s="50"/>
      <c r="H30" s="50"/>
      <c r="I30" s="50"/>
      <c r="J30" s="50"/>
      <c r="K30" s="50"/>
      <c r="L30" s="50"/>
      <c r="M30" s="50"/>
      <c r="N30" s="50"/>
      <c r="O30" s="50"/>
      <c r="P30" s="50"/>
      <c r="Q30" s="50"/>
      <c r="R30" s="50"/>
      <c r="S30" s="50"/>
      <c r="T30" s="50"/>
      <c r="U30" s="50"/>
      <c r="V30" s="50"/>
      <c r="W30" s="50"/>
      <c r="X30" s="50"/>
    </row>
    <row r="31" spans="1:24" ht="14.4" x14ac:dyDescent="0.25">
      <c r="A31" s="50"/>
      <c r="B31" s="50"/>
      <c r="C31" s="50"/>
      <c r="D31" s="50"/>
      <c r="E31" s="50"/>
      <c r="F31" s="50"/>
      <c r="G31" s="50"/>
      <c r="H31" s="50"/>
      <c r="I31" s="50"/>
      <c r="J31" s="50"/>
      <c r="K31" s="50"/>
      <c r="L31" s="50"/>
      <c r="M31" s="50"/>
      <c r="N31" s="50"/>
      <c r="O31" s="50"/>
      <c r="P31" s="50"/>
      <c r="Q31" s="50"/>
      <c r="R31" s="50"/>
      <c r="S31" s="50"/>
      <c r="T31" s="50"/>
      <c r="U31" s="50"/>
      <c r="V31" s="50"/>
      <c r="W31" s="50"/>
      <c r="X31" s="50"/>
    </row>
    <row r="32" spans="1:24" ht="14.4" x14ac:dyDescent="0.25">
      <c r="A32" s="50"/>
      <c r="B32" s="50"/>
      <c r="C32" s="50"/>
      <c r="D32" s="50"/>
      <c r="E32" s="50"/>
      <c r="F32" s="50"/>
      <c r="G32" s="50"/>
      <c r="H32" s="50"/>
      <c r="I32" s="50"/>
      <c r="J32" s="50"/>
      <c r="K32" s="50"/>
      <c r="L32" s="50"/>
      <c r="M32" s="50"/>
      <c r="N32" s="50"/>
      <c r="O32" s="50"/>
      <c r="P32" s="50"/>
      <c r="Q32" s="50"/>
      <c r="R32" s="50"/>
      <c r="S32" s="50"/>
      <c r="T32" s="50"/>
      <c r="U32" s="50"/>
      <c r="V32" s="50"/>
      <c r="W32" s="50"/>
      <c r="X32" s="50"/>
    </row>
    <row r="33" spans="1:24" ht="14.4" x14ac:dyDescent="0.25">
      <c r="A33" s="50"/>
      <c r="B33" s="50"/>
      <c r="C33" s="50"/>
      <c r="D33" s="50"/>
      <c r="E33" s="50"/>
      <c r="F33" s="50"/>
      <c r="G33" s="50"/>
      <c r="H33" s="50"/>
      <c r="I33" s="50"/>
      <c r="J33" s="50"/>
      <c r="K33" s="50"/>
      <c r="L33" s="50"/>
      <c r="M33" s="50"/>
      <c r="N33" s="50"/>
      <c r="O33" s="50"/>
      <c r="P33" s="50"/>
      <c r="Q33" s="50"/>
      <c r="R33" s="50"/>
      <c r="S33" s="50"/>
      <c r="T33" s="50"/>
      <c r="U33" s="50"/>
      <c r="V33" s="50"/>
      <c r="W33" s="50"/>
      <c r="X33" s="50"/>
    </row>
    <row r="34" spans="1:24" ht="14.4" x14ac:dyDescent="0.25">
      <c r="A34" s="50"/>
      <c r="B34" s="50"/>
      <c r="C34" s="50"/>
      <c r="D34" s="50"/>
      <c r="E34" s="50"/>
      <c r="F34" s="50"/>
      <c r="G34" s="50"/>
      <c r="H34" s="50"/>
      <c r="I34" s="50"/>
      <c r="J34" s="50"/>
      <c r="K34" s="50"/>
      <c r="L34" s="50"/>
      <c r="M34" s="50"/>
      <c r="N34" s="50"/>
      <c r="O34" s="50"/>
      <c r="P34" s="50"/>
      <c r="Q34" s="50"/>
      <c r="R34" s="50"/>
      <c r="S34" s="50"/>
      <c r="T34" s="50"/>
      <c r="U34" s="50"/>
      <c r="V34" s="50"/>
      <c r="W34" s="50"/>
      <c r="X34" s="50"/>
    </row>
    <row r="35" spans="1:24" ht="14.4" x14ac:dyDescent="0.25">
      <c r="A35" s="50"/>
      <c r="B35" s="50"/>
      <c r="C35" s="50"/>
      <c r="D35" s="50"/>
      <c r="E35" s="50"/>
      <c r="F35" s="50"/>
      <c r="G35" s="50"/>
      <c r="H35" s="50"/>
      <c r="I35" s="50"/>
      <c r="J35" s="50"/>
      <c r="K35" s="50"/>
      <c r="L35" s="50"/>
      <c r="M35" s="50"/>
      <c r="N35" s="50"/>
      <c r="O35" s="50"/>
      <c r="P35" s="50"/>
      <c r="Q35" s="50"/>
      <c r="R35" s="50"/>
      <c r="S35" s="50"/>
      <c r="T35" s="50"/>
      <c r="U35" s="50"/>
      <c r="V35" s="50"/>
      <c r="W35" s="50"/>
      <c r="X35" s="50"/>
    </row>
    <row r="36" spans="1:24" ht="14.4" x14ac:dyDescent="0.25">
      <c r="A36" s="50"/>
      <c r="B36" s="50"/>
      <c r="C36" s="50"/>
      <c r="D36" s="50"/>
      <c r="E36" s="50"/>
      <c r="F36" s="50"/>
      <c r="G36" s="50"/>
      <c r="H36" s="50"/>
      <c r="I36" s="50"/>
      <c r="J36" s="50"/>
      <c r="K36" s="50"/>
      <c r="L36" s="50"/>
      <c r="M36" s="50"/>
      <c r="N36" s="50"/>
      <c r="O36" s="50"/>
      <c r="P36" s="50"/>
      <c r="Q36" s="50"/>
      <c r="R36" s="50"/>
      <c r="S36" s="50"/>
      <c r="T36" s="50"/>
      <c r="U36" s="50"/>
      <c r="V36" s="50"/>
      <c r="W36" s="50"/>
      <c r="X36" s="50"/>
    </row>
    <row r="37" spans="1:24" ht="14.4" x14ac:dyDescent="0.25">
      <c r="A37" s="50"/>
      <c r="B37" s="50"/>
      <c r="C37" s="50"/>
      <c r="D37" s="50"/>
      <c r="E37" s="50"/>
      <c r="F37" s="50"/>
      <c r="G37" s="50"/>
      <c r="H37" s="50"/>
      <c r="I37" s="50"/>
      <c r="J37" s="50"/>
      <c r="K37" s="50"/>
      <c r="L37" s="50"/>
      <c r="M37" s="50"/>
      <c r="N37" s="50"/>
      <c r="O37" s="50"/>
      <c r="P37" s="50"/>
      <c r="Q37" s="50"/>
      <c r="R37" s="50"/>
      <c r="S37" s="50"/>
      <c r="T37" s="50"/>
      <c r="U37" s="50"/>
      <c r="V37" s="50"/>
      <c r="W37" s="50"/>
      <c r="X37" s="50"/>
    </row>
    <row r="38" spans="1:24" ht="14.4" x14ac:dyDescent="0.25">
      <c r="A38" s="50"/>
      <c r="B38" s="50"/>
      <c r="C38" s="50"/>
      <c r="D38" s="50"/>
      <c r="E38" s="50"/>
      <c r="F38" s="50"/>
      <c r="G38" s="50"/>
      <c r="H38" s="50"/>
      <c r="I38" s="50"/>
      <c r="J38" s="50"/>
      <c r="K38" s="50"/>
      <c r="L38" s="50"/>
      <c r="M38" s="50"/>
      <c r="N38" s="50"/>
      <c r="O38" s="50"/>
      <c r="P38" s="50"/>
      <c r="Q38" s="50"/>
      <c r="R38" s="50"/>
      <c r="S38" s="50"/>
      <c r="T38" s="50"/>
      <c r="U38" s="50"/>
      <c r="V38" s="50"/>
      <c r="W38" s="50"/>
      <c r="X38" s="50"/>
    </row>
    <row r="39" spans="1:24" ht="14.4" x14ac:dyDescent="0.25">
      <c r="A39" s="50"/>
      <c r="B39" s="50"/>
      <c r="C39" s="50"/>
      <c r="D39" s="50"/>
      <c r="E39" s="50"/>
      <c r="F39" s="50"/>
      <c r="G39" s="50"/>
      <c r="H39" s="50"/>
      <c r="I39" s="50"/>
      <c r="J39" s="50"/>
      <c r="K39" s="50"/>
      <c r="L39" s="50"/>
      <c r="M39" s="50"/>
      <c r="N39" s="50"/>
      <c r="O39" s="50"/>
      <c r="P39" s="50"/>
      <c r="Q39" s="50"/>
      <c r="R39" s="50"/>
      <c r="S39" s="50"/>
      <c r="T39" s="50"/>
      <c r="U39" s="50"/>
      <c r="V39" s="50"/>
      <c r="W39" s="50"/>
      <c r="X39" s="50"/>
    </row>
    <row r="40" spans="1:24" ht="14.4" x14ac:dyDescent="0.25">
      <c r="A40" s="50"/>
      <c r="B40" s="50"/>
      <c r="C40" s="50"/>
      <c r="D40" s="50"/>
      <c r="E40" s="50"/>
      <c r="F40" s="50"/>
      <c r="G40" s="50"/>
      <c r="H40" s="50"/>
      <c r="I40" s="50"/>
      <c r="J40" s="50"/>
      <c r="K40" s="50"/>
      <c r="L40" s="50"/>
      <c r="M40" s="50"/>
      <c r="N40" s="50"/>
      <c r="O40" s="50"/>
      <c r="P40" s="50"/>
      <c r="Q40" s="50"/>
      <c r="R40" s="50"/>
      <c r="S40" s="50"/>
      <c r="T40" s="50"/>
      <c r="U40" s="50"/>
      <c r="V40" s="50"/>
      <c r="W40" s="50"/>
      <c r="X40" s="50"/>
    </row>
    <row r="41" spans="1:24" ht="14.4" x14ac:dyDescent="0.25">
      <c r="A41" s="50"/>
      <c r="B41" s="50"/>
      <c r="C41" s="50"/>
      <c r="D41" s="50"/>
      <c r="E41" s="50"/>
      <c r="F41" s="50"/>
      <c r="G41" s="50"/>
      <c r="H41" s="50"/>
      <c r="I41" s="50"/>
      <c r="J41" s="50"/>
      <c r="K41" s="50"/>
      <c r="L41" s="50"/>
      <c r="M41" s="50"/>
      <c r="N41" s="50"/>
      <c r="O41" s="50"/>
      <c r="P41" s="50"/>
      <c r="Q41" s="50"/>
      <c r="R41" s="50"/>
      <c r="S41" s="50"/>
      <c r="T41" s="50"/>
      <c r="U41" s="50"/>
      <c r="V41" s="50"/>
      <c r="W41" s="50"/>
      <c r="X41" s="50"/>
    </row>
    <row r="42" spans="1:24" ht="14.4" x14ac:dyDescent="0.25">
      <c r="A42" s="50"/>
      <c r="B42" s="50"/>
      <c r="C42" s="50"/>
      <c r="D42" s="50"/>
      <c r="E42" s="50"/>
      <c r="F42" s="50"/>
      <c r="G42" s="50"/>
      <c r="H42" s="50"/>
      <c r="I42" s="50"/>
      <c r="J42" s="50"/>
      <c r="K42" s="50"/>
      <c r="L42" s="50"/>
      <c r="M42" s="50"/>
      <c r="N42" s="50"/>
      <c r="O42" s="50"/>
      <c r="P42" s="50"/>
      <c r="Q42" s="50"/>
      <c r="R42" s="50"/>
      <c r="S42" s="50"/>
      <c r="T42" s="50"/>
      <c r="U42" s="50"/>
      <c r="V42" s="50"/>
      <c r="W42" s="50"/>
      <c r="X42" s="50"/>
    </row>
    <row r="43" spans="1:24" ht="14.4" x14ac:dyDescent="0.25">
      <c r="A43" s="50"/>
      <c r="B43" s="50"/>
      <c r="C43" s="50"/>
      <c r="D43" s="50"/>
      <c r="E43" s="50"/>
      <c r="F43" s="50"/>
      <c r="G43" s="50"/>
      <c r="H43" s="50"/>
      <c r="I43" s="50"/>
      <c r="J43" s="50"/>
      <c r="K43" s="50"/>
      <c r="L43" s="50"/>
      <c r="M43" s="50"/>
      <c r="N43" s="50"/>
      <c r="O43" s="50"/>
      <c r="P43" s="50"/>
      <c r="Q43" s="50"/>
      <c r="R43" s="50"/>
      <c r="S43" s="50"/>
      <c r="T43" s="50"/>
      <c r="U43" s="50"/>
      <c r="V43" s="50"/>
      <c r="W43" s="50"/>
      <c r="X43" s="50"/>
    </row>
    <row r="44" spans="1:24" ht="14.4" x14ac:dyDescent="0.25">
      <c r="A44" s="50"/>
      <c r="B44" s="50"/>
      <c r="C44" s="50"/>
      <c r="D44" s="50"/>
      <c r="E44" s="50"/>
      <c r="F44" s="50"/>
      <c r="G44" s="50"/>
      <c r="H44" s="50"/>
      <c r="I44" s="50"/>
      <c r="J44" s="50"/>
      <c r="K44" s="50"/>
      <c r="L44" s="50"/>
      <c r="M44" s="50"/>
      <c r="N44" s="50"/>
      <c r="O44" s="50"/>
      <c r="P44" s="50"/>
      <c r="Q44" s="50"/>
      <c r="R44" s="50"/>
      <c r="S44" s="50"/>
      <c r="T44" s="50"/>
      <c r="U44" s="50"/>
      <c r="V44" s="50"/>
      <c r="W44" s="50"/>
      <c r="X44" s="50"/>
    </row>
    <row r="45" spans="1:24" ht="14.4" x14ac:dyDescent="0.25">
      <c r="A45" s="50"/>
      <c r="B45" s="50"/>
      <c r="C45" s="50"/>
      <c r="D45" s="50"/>
      <c r="E45" s="50"/>
      <c r="F45" s="50"/>
      <c r="G45" s="50"/>
      <c r="H45" s="50"/>
      <c r="I45" s="50"/>
      <c r="J45" s="50"/>
      <c r="K45" s="50"/>
      <c r="L45" s="50"/>
      <c r="M45" s="50"/>
      <c r="N45" s="50"/>
      <c r="O45" s="50"/>
      <c r="P45" s="50"/>
      <c r="Q45" s="50"/>
      <c r="R45" s="50"/>
      <c r="S45" s="50"/>
      <c r="T45" s="50"/>
      <c r="U45" s="50"/>
      <c r="V45" s="50"/>
      <c r="W45" s="50"/>
      <c r="X45" s="50"/>
    </row>
    <row r="46" spans="1:24" ht="14.4" x14ac:dyDescent="0.25">
      <c r="A46" s="50"/>
      <c r="B46" s="50"/>
      <c r="C46" s="50"/>
      <c r="D46" s="50"/>
      <c r="E46" s="50"/>
      <c r="F46" s="50"/>
      <c r="G46" s="50"/>
      <c r="H46" s="50"/>
      <c r="I46" s="50"/>
      <c r="J46" s="50"/>
      <c r="K46" s="50"/>
      <c r="L46" s="50"/>
      <c r="M46" s="50"/>
      <c r="N46" s="50"/>
      <c r="O46" s="50"/>
      <c r="P46" s="50"/>
      <c r="Q46" s="50"/>
      <c r="R46" s="50"/>
      <c r="S46" s="50"/>
      <c r="T46" s="50"/>
      <c r="U46" s="50"/>
      <c r="V46" s="50"/>
      <c r="W46" s="50"/>
      <c r="X46" s="50"/>
    </row>
    <row r="47" spans="1:24" ht="14.4" x14ac:dyDescent="0.25">
      <c r="A47" s="50"/>
      <c r="B47" s="50"/>
      <c r="C47" s="50"/>
      <c r="D47" s="50"/>
      <c r="E47" s="50"/>
      <c r="F47" s="50"/>
      <c r="G47" s="50"/>
      <c r="H47" s="50"/>
      <c r="I47" s="50"/>
      <c r="J47" s="50"/>
      <c r="K47" s="50"/>
      <c r="L47" s="50"/>
      <c r="M47" s="50"/>
      <c r="N47" s="50"/>
      <c r="O47" s="50"/>
      <c r="P47" s="50"/>
      <c r="Q47" s="50"/>
      <c r="R47" s="50"/>
      <c r="S47" s="50"/>
      <c r="T47" s="50"/>
      <c r="U47" s="50"/>
      <c r="V47" s="50"/>
      <c r="W47" s="50"/>
      <c r="X47" s="50"/>
    </row>
    <row r="48" spans="1:24" ht="14.4" x14ac:dyDescent="0.25">
      <c r="A48" s="50"/>
      <c r="B48" s="50"/>
      <c r="C48" s="50"/>
      <c r="D48" s="50"/>
      <c r="E48" s="50"/>
      <c r="F48" s="50"/>
      <c r="G48" s="50"/>
      <c r="H48" s="50"/>
      <c r="I48" s="50"/>
      <c r="J48" s="50"/>
      <c r="K48" s="50"/>
      <c r="L48" s="50"/>
      <c r="M48" s="50"/>
      <c r="N48" s="50"/>
      <c r="O48" s="50"/>
      <c r="P48" s="50"/>
      <c r="Q48" s="50"/>
      <c r="R48" s="50"/>
      <c r="S48" s="50"/>
      <c r="T48" s="50"/>
      <c r="U48" s="50"/>
      <c r="V48" s="50"/>
      <c r="W48" s="50"/>
      <c r="X48" s="50"/>
    </row>
    <row r="49" spans="1:24" ht="14.4" x14ac:dyDescent="0.25">
      <c r="A49" s="50"/>
      <c r="B49" s="50"/>
      <c r="C49" s="50"/>
      <c r="D49" s="50"/>
      <c r="E49" s="50"/>
      <c r="F49" s="50"/>
      <c r="G49" s="50"/>
      <c r="H49" s="50"/>
      <c r="I49" s="50"/>
      <c r="J49" s="50"/>
      <c r="K49" s="50"/>
      <c r="L49" s="50"/>
      <c r="M49" s="50"/>
      <c r="N49" s="50"/>
      <c r="O49" s="50"/>
      <c r="P49" s="50"/>
      <c r="Q49" s="50"/>
      <c r="R49" s="50"/>
      <c r="S49" s="50"/>
      <c r="T49" s="50"/>
      <c r="U49" s="50"/>
      <c r="V49" s="50"/>
      <c r="W49" s="50"/>
      <c r="X49" s="50"/>
    </row>
    <row r="50" spans="1:24" ht="14.4" x14ac:dyDescent="0.25">
      <c r="A50" s="50"/>
      <c r="B50" s="50"/>
      <c r="C50" s="50"/>
      <c r="D50" s="50"/>
      <c r="E50" s="50"/>
      <c r="F50" s="50"/>
      <c r="G50" s="50"/>
      <c r="H50" s="50"/>
      <c r="I50" s="50"/>
      <c r="J50" s="50"/>
      <c r="K50" s="50"/>
      <c r="L50" s="50"/>
      <c r="M50" s="50"/>
      <c r="N50" s="50"/>
      <c r="O50" s="50"/>
      <c r="P50" s="50"/>
      <c r="Q50" s="50"/>
      <c r="R50" s="50"/>
      <c r="S50" s="50"/>
      <c r="T50" s="50"/>
      <c r="U50" s="50"/>
      <c r="V50" s="50"/>
      <c r="W50" s="50"/>
      <c r="X50" s="50"/>
    </row>
    <row r="51" spans="1:24" ht="14.4" x14ac:dyDescent="0.25">
      <c r="A51" s="50"/>
      <c r="B51" s="50"/>
      <c r="C51" s="50"/>
      <c r="D51" s="50"/>
      <c r="E51" s="50"/>
      <c r="F51" s="50"/>
      <c r="G51" s="50"/>
      <c r="H51" s="50"/>
      <c r="I51" s="50"/>
      <c r="J51" s="50"/>
      <c r="K51" s="50"/>
      <c r="L51" s="50"/>
      <c r="M51" s="50"/>
      <c r="N51" s="50"/>
      <c r="O51" s="50"/>
      <c r="P51" s="50"/>
      <c r="Q51" s="50"/>
      <c r="R51" s="50"/>
      <c r="S51" s="50"/>
      <c r="T51" s="50"/>
      <c r="U51" s="50"/>
      <c r="V51" s="50"/>
      <c r="W51" s="50"/>
      <c r="X51" s="50"/>
    </row>
    <row r="52" spans="1:24" ht="14.4" x14ac:dyDescent="0.25">
      <c r="A52" s="50"/>
      <c r="B52" s="50"/>
      <c r="C52" s="50"/>
      <c r="D52" s="50"/>
      <c r="E52" s="50"/>
      <c r="F52" s="50"/>
      <c r="G52" s="50"/>
      <c r="H52" s="50"/>
      <c r="I52" s="50"/>
      <c r="J52" s="50"/>
      <c r="K52" s="50"/>
      <c r="L52" s="50"/>
      <c r="M52" s="50"/>
      <c r="N52" s="50"/>
      <c r="O52" s="50"/>
      <c r="P52" s="50"/>
      <c r="Q52" s="50"/>
      <c r="R52" s="50"/>
      <c r="S52" s="50"/>
      <c r="T52" s="50"/>
      <c r="U52" s="50"/>
      <c r="V52" s="50"/>
      <c r="W52" s="50"/>
      <c r="X52" s="50"/>
    </row>
    <row r="53" spans="1:24" ht="14.4" x14ac:dyDescent="0.25">
      <c r="A53" s="50"/>
      <c r="B53" s="50"/>
      <c r="C53" s="50"/>
      <c r="D53" s="50"/>
      <c r="E53" s="50"/>
      <c r="F53" s="50"/>
      <c r="G53" s="50"/>
      <c r="H53" s="50"/>
      <c r="I53" s="50"/>
      <c r="J53" s="50"/>
      <c r="K53" s="50"/>
      <c r="L53" s="50"/>
      <c r="M53" s="50"/>
      <c r="N53" s="50"/>
      <c r="O53" s="50"/>
      <c r="P53" s="50"/>
      <c r="Q53" s="50"/>
      <c r="R53" s="50"/>
      <c r="S53" s="50"/>
      <c r="T53" s="50"/>
      <c r="U53" s="50"/>
      <c r="V53" s="50"/>
      <c r="W53" s="50"/>
      <c r="X53" s="50"/>
    </row>
    <row r="54" spans="1:24" ht="14.4" x14ac:dyDescent="0.25">
      <c r="A54" s="50"/>
      <c r="B54" s="50"/>
      <c r="C54" s="50"/>
      <c r="D54" s="50"/>
      <c r="E54" s="50"/>
      <c r="F54" s="50"/>
      <c r="G54" s="50"/>
      <c r="H54" s="50"/>
      <c r="I54" s="50"/>
      <c r="J54" s="50"/>
      <c r="K54" s="50"/>
      <c r="L54" s="50"/>
      <c r="M54" s="50"/>
      <c r="N54" s="50"/>
      <c r="O54" s="50"/>
      <c r="P54" s="50"/>
      <c r="Q54" s="50"/>
      <c r="R54" s="50"/>
      <c r="S54" s="50"/>
      <c r="T54" s="50"/>
      <c r="U54" s="50"/>
      <c r="V54" s="50"/>
      <c r="W54" s="50"/>
      <c r="X54" s="50"/>
    </row>
    <row r="55" spans="1:24" ht="14.4" x14ac:dyDescent="0.25">
      <c r="A55" s="50"/>
      <c r="B55" s="50"/>
      <c r="C55" s="50"/>
      <c r="D55" s="50"/>
      <c r="E55" s="50"/>
      <c r="F55" s="50"/>
      <c r="G55" s="50"/>
      <c r="H55" s="50"/>
      <c r="I55" s="50"/>
      <c r="J55" s="50"/>
      <c r="K55" s="50"/>
      <c r="L55" s="50"/>
      <c r="M55" s="50"/>
      <c r="N55" s="50"/>
      <c r="O55" s="50"/>
      <c r="P55" s="50"/>
      <c r="Q55" s="50"/>
      <c r="R55" s="50"/>
      <c r="S55" s="50"/>
      <c r="T55" s="50"/>
      <c r="U55" s="50"/>
      <c r="V55" s="50"/>
      <c r="W55" s="50"/>
      <c r="X55" s="50"/>
    </row>
    <row r="56" spans="1:24" ht="14.4" x14ac:dyDescent="0.25">
      <c r="A56" s="50"/>
      <c r="B56" s="50"/>
      <c r="C56" s="50"/>
      <c r="D56" s="50"/>
      <c r="E56" s="50"/>
      <c r="F56" s="50"/>
      <c r="G56" s="50"/>
      <c r="H56" s="50"/>
      <c r="I56" s="50"/>
      <c r="J56" s="50"/>
      <c r="K56" s="50"/>
      <c r="L56" s="50"/>
      <c r="M56" s="50"/>
      <c r="N56" s="50"/>
      <c r="O56" s="50"/>
      <c r="P56" s="50"/>
      <c r="Q56" s="50"/>
      <c r="R56" s="50"/>
      <c r="S56" s="50"/>
      <c r="T56" s="50"/>
      <c r="U56" s="50"/>
      <c r="V56" s="50"/>
      <c r="W56" s="50"/>
      <c r="X56" s="50"/>
    </row>
    <row r="57" spans="1:24" ht="14.4" x14ac:dyDescent="0.25">
      <c r="A57" s="50"/>
      <c r="B57" s="50"/>
      <c r="C57" s="50"/>
      <c r="D57" s="50"/>
      <c r="E57" s="50"/>
      <c r="F57" s="50"/>
      <c r="G57" s="50"/>
      <c r="H57" s="50"/>
      <c r="I57" s="50"/>
      <c r="J57" s="50"/>
      <c r="K57" s="50"/>
      <c r="L57" s="50"/>
      <c r="M57" s="50"/>
      <c r="N57" s="50"/>
      <c r="O57" s="50"/>
      <c r="P57" s="50"/>
      <c r="Q57" s="50"/>
      <c r="R57" s="50"/>
      <c r="S57" s="50"/>
      <c r="T57" s="50"/>
      <c r="U57" s="50"/>
      <c r="V57" s="50"/>
      <c r="W57" s="50"/>
      <c r="X57" s="50"/>
    </row>
    <row r="58" spans="1:24" ht="14.4" x14ac:dyDescent="0.25">
      <c r="A58" s="50"/>
      <c r="B58" s="50"/>
      <c r="C58" s="50"/>
      <c r="D58" s="50"/>
      <c r="E58" s="50"/>
      <c r="F58" s="50"/>
      <c r="G58" s="50"/>
      <c r="H58" s="50"/>
      <c r="I58" s="50"/>
      <c r="J58" s="50"/>
      <c r="K58" s="50"/>
      <c r="L58" s="50"/>
      <c r="M58" s="50"/>
      <c r="N58" s="50"/>
      <c r="O58" s="50"/>
      <c r="P58" s="50"/>
      <c r="Q58" s="50"/>
      <c r="R58" s="50"/>
      <c r="S58" s="50"/>
      <c r="T58" s="50"/>
      <c r="U58" s="50"/>
      <c r="V58" s="50"/>
      <c r="W58" s="50"/>
      <c r="X58" s="50"/>
    </row>
    <row r="59" spans="1:24" ht="14.4" x14ac:dyDescent="0.25">
      <c r="A59" s="50"/>
      <c r="B59" s="50"/>
      <c r="C59" s="50"/>
      <c r="D59" s="50"/>
      <c r="E59" s="50"/>
      <c r="F59" s="50"/>
      <c r="G59" s="50"/>
      <c r="H59" s="50"/>
      <c r="I59" s="50"/>
      <c r="J59" s="50"/>
      <c r="K59" s="50"/>
      <c r="L59" s="50"/>
      <c r="M59" s="50"/>
      <c r="N59" s="50"/>
      <c r="O59" s="50"/>
      <c r="P59" s="50"/>
      <c r="Q59" s="50"/>
      <c r="R59" s="50"/>
      <c r="S59" s="50"/>
      <c r="T59" s="50"/>
      <c r="U59" s="50"/>
      <c r="V59" s="50"/>
      <c r="W59" s="50"/>
      <c r="X59" s="50"/>
    </row>
    <row r="60" spans="1:24" ht="14.4" x14ac:dyDescent="0.25">
      <c r="A60" s="50"/>
      <c r="B60" s="50"/>
      <c r="C60" s="50"/>
      <c r="D60" s="50"/>
      <c r="E60" s="50"/>
      <c r="F60" s="50"/>
      <c r="G60" s="50"/>
      <c r="H60" s="50"/>
      <c r="I60" s="50"/>
      <c r="J60" s="50"/>
      <c r="K60" s="50"/>
      <c r="L60" s="50"/>
      <c r="M60" s="50"/>
      <c r="N60" s="50"/>
      <c r="O60" s="50"/>
      <c r="P60" s="50"/>
      <c r="Q60" s="50"/>
      <c r="R60" s="50"/>
      <c r="S60" s="50"/>
      <c r="T60" s="50"/>
      <c r="U60" s="50"/>
      <c r="V60" s="50"/>
      <c r="W60" s="50"/>
      <c r="X60" s="50"/>
    </row>
    <row r="61" spans="1:24" ht="14.4" x14ac:dyDescent="0.25">
      <c r="A61" s="50"/>
      <c r="B61" s="50"/>
      <c r="C61" s="50"/>
      <c r="D61" s="50"/>
      <c r="E61" s="50"/>
      <c r="F61" s="50"/>
      <c r="G61" s="50"/>
      <c r="H61" s="50"/>
      <c r="I61" s="50"/>
      <c r="J61" s="50"/>
      <c r="K61" s="50"/>
      <c r="L61" s="50"/>
      <c r="M61" s="50"/>
      <c r="N61" s="50"/>
      <c r="O61" s="50"/>
      <c r="P61" s="50"/>
      <c r="Q61" s="50"/>
      <c r="R61" s="50"/>
      <c r="S61" s="50"/>
      <c r="T61" s="50"/>
      <c r="U61" s="50"/>
      <c r="V61" s="50"/>
      <c r="W61" s="50"/>
      <c r="X61" s="50"/>
    </row>
    <row r="62" spans="1:24" ht="14.4" x14ac:dyDescent="0.25">
      <c r="A62" s="50"/>
      <c r="B62" s="50"/>
      <c r="C62" s="50"/>
      <c r="D62" s="50"/>
      <c r="E62" s="50"/>
      <c r="F62" s="50"/>
      <c r="G62" s="50"/>
      <c r="H62" s="50"/>
      <c r="I62" s="50"/>
      <c r="J62" s="50"/>
      <c r="K62" s="50"/>
      <c r="L62" s="50"/>
      <c r="M62" s="50"/>
      <c r="N62" s="50"/>
      <c r="O62" s="50"/>
      <c r="P62" s="50"/>
      <c r="Q62" s="50"/>
      <c r="R62" s="50"/>
      <c r="S62" s="50"/>
      <c r="T62" s="50"/>
      <c r="U62" s="50"/>
      <c r="V62" s="50"/>
      <c r="W62" s="50"/>
      <c r="X62" s="50"/>
    </row>
    <row r="63" spans="1:24" ht="14.4" x14ac:dyDescent="0.25">
      <c r="A63" s="50"/>
      <c r="B63" s="50"/>
      <c r="C63" s="50"/>
      <c r="D63" s="50"/>
      <c r="E63" s="50"/>
      <c r="F63" s="50"/>
      <c r="G63" s="50"/>
      <c r="H63" s="50"/>
      <c r="I63" s="50"/>
      <c r="J63" s="50"/>
      <c r="K63" s="50"/>
      <c r="L63" s="50"/>
      <c r="M63" s="50"/>
      <c r="N63" s="50"/>
      <c r="O63" s="50"/>
      <c r="P63" s="50"/>
      <c r="Q63" s="50"/>
      <c r="R63" s="50"/>
      <c r="S63" s="50"/>
      <c r="T63" s="50"/>
      <c r="U63" s="50"/>
      <c r="V63" s="50"/>
      <c r="W63" s="50"/>
      <c r="X63" s="50"/>
    </row>
    <row r="64" spans="1:24" ht="14.4" x14ac:dyDescent="0.25">
      <c r="A64" s="50"/>
      <c r="B64" s="50"/>
      <c r="C64" s="50"/>
      <c r="D64" s="50"/>
      <c r="E64" s="50"/>
      <c r="F64" s="50"/>
      <c r="G64" s="50"/>
      <c r="H64" s="50"/>
      <c r="I64" s="50"/>
      <c r="J64" s="50"/>
      <c r="K64" s="50"/>
      <c r="L64" s="50"/>
      <c r="M64" s="50"/>
      <c r="N64" s="50"/>
      <c r="O64" s="50"/>
      <c r="P64" s="50"/>
      <c r="Q64" s="50"/>
      <c r="R64" s="50"/>
      <c r="S64" s="50"/>
      <c r="T64" s="50"/>
      <c r="U64" s="50"/>
      <c r="V64" s="50"/>
      <c r="W64" s="50"/>
      <c r="X64" s="50"/>
    </row>
    <row r="65" spans="1:24" ht="14.4" x14ac:dyDescent="0.25">
      <c r="A65" s="50"/>
      <c r="B65" s="50"/>
      <c r="C65" s="50"/>
      <c r="D65" s="50"/>
      <c r="E65" s="50"/>
      <c r="F65" s="50"/>
      <c r="G65" s="50"/>
      <c r="H65" s="50"/>
      <c r="I65" s="50"/>
      <c r="J65" s="50"/>
      <c r="K65" s="50"/>
      <c r="L65" s="50"/>
      <c r="M65" s="50"/>
      <c r="N65" s="50"/>
      <c r="O65" s="50"/>
      <c r="P65" s="50"/>
      <c r="Q65" s="50"/>
      <c r="R65" s="50"/>
      <c r="S65" s="50"/>
      <c r="T65" s="50"/>
      <c r="U65" s="50"/>
      <c r="V65" s="50"/>
      <c r="W65" s="50"/>
      <c r="X65" s="50"/>
    </row>
    <row r="66" spans="1:24" ht="14.4" x14ac:dyDescent="0.25">
      <c r="A66" s="50"/>
      <c r="B66" s="50"/>
      <c r="C66" s="50"/>
      <c r="D66" s="50"/>
      <c r="E66" s="50"/>
      <c r="F66" s="50"/>
      <c r="G66" s="50"/>
      <c r="H66" s="50"/>
      <c r="I66" s="50"/>
      <c r="J66" s="50"/>
      <c r="K66" s="50"/>
      <c r="L66" s="50"/>
      <c r="M66" s="50"/>
      <c r="N66" s="50"/>
      <c r="O66" s="50"/>
      <c r="P66" s="50"/>
      <c r="Q66" s="50"/>
      <c r="R66" s="50"/>
      <c r="S66" s="50"/>
      <c r="T66" s="50"/>
      <c r="U66" s="50"/>
      <c r="V66" s="50"/>
      <c r="W66" s="50"/>
      <c r="X66" s="50"/>
    </row>
    <row r="67" spans="1:24" ht="14.4" x14ac:dyDescent="0.25">
      <c r="A67" s="50"/>
      <c r="B67" s="50"/>
      <c r="C67" s="50"/>
      <c r="D67" s="50"/>
      <c r="E67" s="50"/>
      <c r="F67" s="50"/>
      <c r="G67" s="50"/>
      <c r="H67" s="50"/>
      <c r="I67" s="50"/>
      <c r="J67" s="50"/>
      <c r="K67" s="50"/>
      <c r="L67" s="50"/>
      <c r="M67" s="50"/>
      <c r="N67" s="50"/>
      <c r="O67" s="50"/>
      <c r="P67" s="50"/>
      <c r="Q67" s="50"/>
      <c r="R67" s="50"/>
      <c r="S67" s="50"/>
      <c r="T67" s="50"/>
      <c r="U67" s="50"/>
      <c r="V67" s="50"/>
      <c r="W67" s="50"/>
      <c r="X67" s="50"/>
    </row>
    <row r="68" spans="1:24" ht="14.4" x14ac:dyDescent="0.25">
      <c r="A68" s="50"/>
      <c r="B68" s="50"/>
      <c r="C68" s="50"/>
      <c r="D68" s="50"/>
      <c r="E68" s="50"/>
      <c r="F68" s="50"/>
      <c r="G68" s="50"/>
      <c r="H68" s="50"/>
      <c r="I68" s="50"/>
      <c r="J68" s="50"/>
      <c r="K68" s="50"/>
      <c r="L68" s="50"/>
      <c r="M68" s="50"/>
      <c r="N68" s="50"/>
      <c r="O68" s="50"/>
      <c r="P68" s="50"/>
      <c r="Q68" s="50"/>
      <c r="R68" s="50"/>
      <c r="S68" s="50"/>
      <c r="T68" s="50"/>
      <c r="U68" s="50"/>
      <c r="V68" s="50"/>
      <c r="W68" s="50"/>
      <c r="X68" s="50"/>
    </row>
    <row r="69" spans="1:24" ht="14.4" x14ac:dyDescent="0.25">
      <c r="A69" s="50"/>
      <c r="B69" s="50"/>
      <c r="C69" s="50"/>
      <c r="D69" s="50"/>
      <c r="E69" s="50"/>
      <c r="F69" s="50"/>
      <c r="G69" s="50"/>
      <c r="H69" s="50"/>
      <c r="I69" s="50"/>
      <c r="J69" s="50"/>
      <c r="K69" s="50"/>
      <c r="L69" s="50"/>
      <c r="M69" s="50"/>
      <c r="N69" s="50"/>
      <c r="O69" s="50"/>
      <c r="P69" s="50"/>
      <c r="Q69" s="50"/>
      <c r="R69" s="50"/>
      <c r="S69" s="50"/>
      <c r="T69" s="50"/>
      <c r="U69" s="50"/>
      <c r="V69" s="50"/>
      <c r="W69" s="50"/>
      <c r="X69" s="50"/>
    </row>
    <row r="70" spans="1:24" ht="14.4" x14ac:dyDescent="0.25">
      <c r="A70" s="50"/>
      <c r="B70" s="50"/>
      <c r="C70" s="50"/>
      <c r="D70" s="50"/>
      <c r="E70" s="50"/>
      <c r="F70" s="50"/>
      <c r="G70" s="50"/>
      <c r="H70" s="50"/>
      <c r="I70" s="50"/>
      <c r="J70" s="50"/>
      <c r="K70" s="50"/>
      <c r="L70" s="50"/>
      <c r="M70" s="50"/>
      <c r="N70" s="50"/>
      <c r="O70" s="50"/>
      <c r="P70" s="50"/>
      <c r="Q70" s="50"/>
      <c r="R70" s="50"/>
      <c r="S70" s="50"/>
      <c r="T70" s="50"/>
      <c r="U70" s="50"/>
      <c r="V70" s="50"/>
      <c r="W70" s="50"/>
      <c r="X70" s="50"/>
    </row>
    <row r="71" spans="1:24" ht="14.4" x14ac:dyDescent="0.25">
      <c r="A71" s="50"/>
      <c r="B71" s="50"/>
      <c r="C71" s="50"/>
      <c r="D71" s="50"/>
      <c r="E71" s="50"/>
      <c r="F71" s="50"/>
      <c r="G71" s="50"/>
      <c r="H71" s="50"/>
      <c r="I71" s="50"/>
      <c r="J71" s="50"/>
      <c r="K71" s="50"/>
      <c r="L71" s="50"/>
      <c r="M71" s="50"/>
      <c r="N71" s="50"/>
      <c r="O71" s="50"/>
      <c r="P71" s="50"/>
      <c r="Q71" s="50"/>
      <c r="R71" s="50"/>
      <c r="S71" s="50"/>
      <c r="T71" s="50"/>
      <c r="U71" s="50"/>
      <c r="V71" s="50"/>
      <c r="W71" s="50"/>
      <c r="X71" s="50"/>
    </row>
    <row r="72" spans="1:24" ht="14.4" x14ac:dyDescent="0.25">
      <c r="A72" s="50"/>
      <c r="B72" s="50"/>
      <c r="C72" s="50"/>
      <c r="D72" s="50"/>
      <c r="E72" s="50"/>
      <c r="F72" s="50"/>
      <c r="G72" s="50"/>
      <c r="H72" s="50"/>
      <c r="I72" s="50"/>
      <c r="J72" s="50"/>
      <c r="K72" s="50"/>
      <c r="L72" s="50"/>
      <c r="M72" s="50"/>
      <c r="N72" s="50"/>
      <c r="O72" s="50"/>
      <c r="P72" s="50"/>
      <c r="Q72" s="50"/>
      <c r="R72" s="50"/>
      <c r="S72" s="50"/>
      <c r="T72" s="50"/>
      <c r="U72" s="50"/>
      <c r="V72" s="50"/>
      <c r="W72" s="50"/>
      <c r="X72" s="50"/>
    </row>
    <row r="73" spans="1:24" ht="14.4" x14ac:dyDescent="0.25">
      <c r="A73" s="50"/>
      <c r="B73" s="50"/>
      <c r="C73" s="50"/>
      <c r="D73" s="50"/>
      <c r="E73" s="50"/>
      <c r="F73" s="50"/>
      <c r="G73" s="50"/>
      <c r="H73" s="50"/>
      <c r="I73" s="50"/>
      <c r="J73" s="50"/>
      <c r="K73" s="50"/>
      <c r="L73" s="50"/>
      <c r="M73" s="50"/>
      <c r="N73" s="50"/>
      <c r="O73" s="50"/>
      <c r="P73" s="50"/>
      <c r="Q73" s="50"/>
      <c r="R73" s="50"/>
      <c r="S73" s="50"/>
      <c r="T73" s="50"/>
      <c r="U73" s="50"/>
      <c r="V73" s="50"/>
      <c r="W73" s="50"/>
      <c r="X73" s="50"/>
    </row>
    <row r="74" spans="1:24" ht="14.4" x14ac:dyDescent="0.25">
      <c r="A74" s="50"/>
      <c r="B74" s="50"/>
      <c r="C74" s="50"/>
      <c r="D74" s="50"/>
      <c r="E74" s="50"/>
      <c r="F74" s="50"/>
      <c r="G74" s="50"/>
      <c r="H74" s="50"/>
      <c r="I74" s="50"/>
      <c r="J74" s="50"/>
      <c r="K74" s="50"/>
      <c r="L74" s="50"/>
      <c r="M74" s="50"/>
      <c r="N74" s="50"/>
      <c r="O74" s="50"/>
      <c r="P74" s="50"/>
      <c r="Q74" s="50"/>
      <c r="R74" s="50"/>
      <c r="S74" s="50"/>
      <c r="T74" s="50"/>
      <c r="U74" s="50"/>
      <c r="V74" s="50"/>
      <c r="W74" s="50"/>
      <c r="X74" s="50"/>
    </row>
    <row r="75" spans="1:24" ht="14.4" x14ac:dyDescent="0.25">
      <c r="A75" s="50"/>
      <c r="B75" s="50"/>
      <c r="C75" s="50"/>
      <c r="D75" s="50"/>
      <c r="E75" s="50"/>
      <c r="F75" s="50"/>
      <c r="G75" s="50"/>
      <c r="H75" s="50"/>
      <c r="I75" s="50"/>
      <c r="J75" s="50"/>
      <c r="K75" s="50"/>
      <c r="L75" s="50"/>
      <c r="M75" s="50"/>
      <c r="N75" s="50"/>
      <c r="O75" s="50"/>
      <c r="P75" s="50"/>
      <c r="Q75" s="50"/>
      <c r="R75" s="50"/>
      <c r="S75" s="50"/>
      <c r="T75" s="50"/>
      <c r="U75" s="50"/>
      <c r="V75" s="50"/>
      <c r="W75" s="50"/>
      <c r="X75" s="50"/>
    </row>
    <row r="76" spans="1:24" ht="14.4" x14ac:dyDescent="0.25">
      <c r="A76" s="50"/>
      <c r="B76" s="50"/>
      <c r="C76" s="50"/>
      <c r="D76" s="50"/>
      <c r="E76" s="50"/>
      <c r="F76" s="50"/>
      <c r="G76" s="50"/>
      <c r="H76" s="50"/>
      <c r="I76" s="50"/>
      <c r="J76" s="50"/>
      <c r="K76" s="50"/>
      <c r="L76" s="50"/>
      <c r="M76" s="50"/>
      <c r="N76" s="50"/>
      <c r="O76" s="50"/>
      <c r="P76" s="50"/>
      <c r="Q76" s="50"/>
      <c r="R76" s="50"/>
      <c r="S76" s="50"/>
      <c r="T76" s="50"/>
      <c r="U76" s="50"/>
      <c r="V76" s="50"/>
      <c r="W76" s="50"/>
      <c r="X76" s="50"/>
    </row>
    <row r="77" spans="1:24" ht="14.4" x14ac:dyDescent="0.25">
      <c r="A77" s="50"/>
      <c r="B77" s="50"/>
      <c r="C77" s="50"/>
      <c r="D77" s="50"/>
      <c r="E77" s="50"/>
      <c r="F77" s="50"/>
      <c r="G77" s="50"/>
      <c r="H77" s="50"/>
      <c r="I77" s="50"/>
      <c r="J77" s="50"/>
      <c r="K77" s="50"/>
      <c r="L77" s="50"/>
      <c r="M77" s="50"/>
      <c r="N77" s="50"/>
      <c r="O77" s="50"/>
      <c r="P77" s="50"/>
      <c r="Q77" s="50"/>
      <c r="R77" s="50"/>
      <c r="S77" s="50"/>
      <c r="T77" s="50"/>
      <c r="U77" s="50"/>
      <c r="V77" s="50"/>
      <c r="W77" s="50"/>
      <c r="X77" s="50"/>
    </row>
    <row r="78" spans="1:24" ht="14.4" x14ac:dyDescent="0.25">
      <c r="A78" s="50"/>
      <c r="B78" s="50"/>
      <c r="C78" s="50"/>
      <c r="D78" s="50"/>
      <c r="E78" s="50"/>
      <c r="F78" s="50"/>
      <c r="G78" s="50"/>
      <c r="H78" s="50"/>
      <c r="I78" s="50"/>
      <c r="J78" s="50"/>
      <c r="K78" s="50"/>
      <c r="L78" s="50"/>
      <c r="M78" s="50"/>
      <c r="N78" s="50"/>
      <c r="O78" s="50"/>
      <c r="P78" s="50"/>
      <c r="Q78" s="50"/>
      <c r="R78" s="50"/>
      <c r="S78" s="50"/>
      <c r="T78" s="50"/>
      <c r="U78" s="50"/>
      <c r="V78" s="50"/>
      <c r="W78" s="50"/>
      <c r="X78" s="50"/>
    </row>
    <row r="79" spans="1:24" ht="14.4" x14ac:dyDescent="0.25">
      <c r="A79" s="50"/>
      <c r="B79" s="50"/>
      <c r="C79" s="50"/>
      <c r="D79" s="50"/>
      <c r="E79" s="50"/>
      <c r="F79" s="50"/>
      <c r="G79" s="50"/>
      <c r="H79" s="50"/>
      <c r="I79" s="50"/>
      <c r="J79" s="50"/>
      <c r="K79" s="50"/>
      <c r="L79" s="50"/>
      <c r="M79" s="50"/>
      <c r="N79" s="50"/>
      <c r="O79" s="50"/>
      <c r="P79" s="50"/>
      <c r="Q79" s="50"/>
      <c r="R79" s="50"/>
      <c r="S79" s="50"/>
      <c r="T79" s="50"/>
      <c r="U79" s="50"/>
      <c r="V79" s="50"/>
      <c r="W79" s="50"/>
      <c r="X79" s="50"/>
    </row>
    <row r="80" spans="1:24" ht="14.4" x14ac:dyDescent="0.25">
      <c r="A80" s="50"/>
      <c r="B80" s="50"/>
      <c r="C80" s="50"/>
      <c r="D80" s="50"/>
      <c r="E80" s="50"/>
      <c r="F80" s="50"/>
      <c r="G80" s="50"/>
      <c r="H80" s="50"/>
      <c r="I80" s="50"/>
      <c r="J80" s="50"/>
      <c r="K80" s="50"/>
      <c r="L80" s="50"/>
      <c r="M80" s="50"/>
      <c r="N80" s="50"/>
      <c r="O80" s="50"/>
      <c r="P80" s="50"/>
      <c r="Q80" s="50"/>
      <c r="R80" s="50"/>
      <c r="S80" s="50"/>
      <c r="T80" s="50"/>
      <c r="U80" s="50"/>
      <c r="V80" s="50"/>
      <c r="W80" s="50"/>
      <c r="X80" s="50"/>
    </row>
    <row r="81" spans="1:24" ht="14.4" x14ac:dyDescent="0.25">
      <c r="A81" s="50"/>
      <c r="B81" s="50"/>
      <c r="C81" s="50"/>
      <c r="D81" s="50"/>
      <c r="E81" s="50"/>
      <c r="F81" s="50"/>
      <c r="G81" s="50"/>
      <c r="H81" s="50"/>
      <c r="I81" s="50"/>
      <c r="J81" s="50"/>
      <c r="K81" s="50"/>
      <c r="L81" s="50"/>
      <c r="M81" s="50"/>
      <c r="N81" s="50"/>
      <c r="O81" s="50"/>
      <c r="P81" s="50"/>
      <c r="Q81" s="50"/>
      <c r="R81" s="50"/>
      <c r="S81" s="50"/>
      <c r="T81" s="50"/>
      <c r="U81" s="50"/>
      <c r="V81" s="50"/>
      <c r="W81" s="50"/>
      <c r="X81" s="50"/>
    </row>
    <row r="82" spans="1:24" ht="14.4" x14ac:dyDescent="0.25">
      <c r="A82" s="50"/>
      <c r="B82" s="50"/>
      <c r="C82" s="50"/>
      <c r="D82" s="50"/>
      <c r="E82" s="50"/>
      <c r="F82" s="50"/>
      <c r="G82" s="50"/>
      <c r="H82" s="50"/>
      <c r="I82" s="50"/>
      <c r="J82" s="50"/>
      <c r="K82" s="50"/>
      <c r="L82" s="50"/>
      <c r="M82" s="50"/>
      <c r="N82" s="50"/>
      <c r="O82" s="50"/>
      <c r="P82" s="50"/>
      <c r="Q82" s="50"/>
      <c r="R82" s="50"/>
      <c r="S82" s="50"/>
      <c r="T82" s="50"/>
      <c r="U82" s="50"/>
      <c r="V82" s="50"/>
      <c r="W82" s="50"/>
      <c r="X82" s="50"/>
    </row>
    <row r="83" spans="1:24" ht="14.4" x14ac:dyDescent="0.25">
      <c r="A83" s="50"/>
      <c r="B83" s="50"/>
      <c r="C83" s="50"/>
      <c r="D83" s="50"/>
      <c r="E83" s="50"/>
      <c r="F83" s="50"/>
      <c r="G83" s="50"/>
      <c r="H83" s="50"/>
      <c r="I83" s="50"/>
      <c r="J83" s="50"/>
      <c r="K83" s="50"/>
      <c r="L83" s="50"/>
      <c r="M83" s="50"/>
      <c r="N83" s="50"/>
      <c r="O83" s="50"/>
      <c r="P83" s="50"/>
      <c r="Q83" s="50"/>
      <c r="R83" s="50"/>
      <c r="S83" s="50"/>
      <c r="T83" s="50"/>
      <c r="U83" s="50"/>
      <c r="V83" s="50"/>
      <c r="W83" s="50"/>
      <c r="X83" s="50"/>
    </row>
    <row r="84" spans="1:24" ht="14.4" x14ac:dyDescent="0.25">
      <c r="A84" s="50"/>
      <c r="B84" s="50"/>
      <c r="C84" s="50"/>
      <c r="D84" s="50"/>
      <c r="E84" s="50"/>
      <c r="F84" s="50"/>
      <c r="G84" s="50"/>
      <c r="H84" s="50"/>
      <c r="I84" s="50"/>
      <c r="J84" s="50"/>
      <c r="K84" s="50"/>
      <c r="L84" s="50"/>
      <c r="M84" s="50"/>
      <c r="N84" s="50"/>
      <c r="O84" s="50"/>
      <c r="P84" s="50"/>
      <c r="Q84" s="50"/>
      <c r="R84" s="50"/>
      <c r="S84" s="50"/>
      <c r="T84" s="50"/>
      <c r="U84" s="50"/>
      <c r="V84" s="50"/>
      <c r="W84" s="50"/>
      <c r="X84" s="50"/>
    </row>
    <row r="85" spans="1:24" ht="14.4" x14ac:dyDescent="0.25">
      <c r="A85" s="50"/>
      <c r="B85" s="50"/>
      <c r="C85" s="50"/>
      <c r="D85" s="50"/>
      <c r="E85" s="50"/>
      <c r="F85" s="50"/>
      <c r="G85" s="50"/>
      <c r="H85" s="50"/>
      <c r="I85" s="50"/>
      <c r="J85" s="50"/>
      <c r="K85" s="50"/>
      <c r="L85" s="50"/>
      <c r="M85" s="50"/>
      <c r="N85" s="50"/>
      <c r="O85" s="50"/>
      <c r="P85" s="50"/>
      <c r="Q85" s="50"/>
      <c r="R85" s="50"/>
      <c r="S85" s="50"/>
      <c r="T85" s="50"/>
      <c r="U85" s="50"/>
      <c r="V85" s="50"/>
      <c r="W85" s="50"/>
      <c r="X85" s="50"/>
    </row>
    <row r="86" spans="1:24" ht="14.4" x14ac:dyDescent="0.25">
      <c r="A86" s="50"/>
      <c r="B86" s="50"/>
      <c r="C86" s="50"/>
      <c r="D86" s="50"/>
      <c r="E86" s="50"/>
      <c r="F86" s="50"/>
      <c r="G86" s="50"/>
      <c r="H86" s="50"/>
      <c r="I86" s="50"/>
      <c r="J86" s="50"/>
      <c r="K86" s="50"/>
      <c r="L86" s="50"/>
      <c r="M86" s="50"/>
      <c r="N86" s="50"/>
      <c r="O86" s="50"/>
      <c r="P86" s="50"/>
      <c r="Q86" s="50"/>
      <c r="R86" s="50"/>
      <c r="S86" s="50"/>
      <c r="T86" s="50"/>
      <c r="U86" s="50"/>
      <c r="V86" s="50"/>
      <c r="W86" s="50"/>
      <c r="X86" s="50"/>
    </row>
    <row r="87" spans="1:24" ht="14.4" x14ac:dyDescent="0.25">
      <c r="A87" s="50"/>
      <c r="B87" s="50"/>
      <c r="C87" s="50"/>
      <c r="D87" s="50"/>
      <c r="E87" s="50"/>
      <c r="F87" s="50"/>
      <c r="G87" s="50"/>
      <c r="H87" s="50"/>
      <c r="I87" s="50"/>
      <c r="J87" s="50"/>
      <c r="K87" s="50"/>
      <c r="L87" s="50"/>
      <c r="M87" s="50"/>
      <c r="N87" s="50"/>
      <c r="O87" s="50"/>
      <c r="P87" s="50"/>
      <c r="Q87" s="50"/>
      <c r="R87" s="50"/>
      <c r="S87" s="50"/>
      <c r="T87" s="50"/>
      <c r="U87" s="50"/>
      <c r="V87" s="50"/>
      <c r="W87" s="50"/>
      <c r="X87" s="50"/>
    </row>
    <row r="88" spans="1:24" ht="14.4" x14ac:dyDescent="0.25">
      <c r="A88" s="50"/>
      <c r="B88" s="50"/>
      <c r="C88" s="50"/>
      <c r="D88" s="50"/>
      <c r="E88" s="50"/>
      <c r="F88" s="50"/>
      <c r="G88" s="50"/>
      <c r="H88" s="50"/>
      <c r="I88" s="50"/>
      <c r="J88" s="50"/>
      <c r="K88" s="50"/>
      <c r="L88" s="50"/>
      <c r="M88" s="50"/>
      <c r="N88" s="50"/>
      <c r="O88" s="50"/>
      <c r="P88" s="50"/>
      <c r="Q88" s="50"/>
      <c r="R88" s="50"/>
      <c r="S88" s="50"/>
      <c r="T88" s="50"/>
      <c r="U88" s="50"/>
      <c r="V88" s="50"/>
      <c r="W88" s="50"/>
      <c r="X88" s="50"/>
    </row>
    <row r="89" spans="1:24" ht="14.4" x14ac:dyDescent="0.25">
      <c r="A89" s="50"/>
      <c r="B89" s="50"/>
      <c r="C89" s="50"/>
      <c r="D89" s="50"/>
      <c r="E89" s="50"/>
      <c r="F89" s="50"/>
      <c r="G89" s="50"/>
      <c r="H89" s="50"/>
      <c r="I89" s="50"/>
      <c r="J89" s="50"/>
      <c r="K89" s="50"/>
      <c r="L89" s="50"/>
      <c r="M89" s="50"/>
      <c r="N89" s="50"/>
      <c r="O89" s="50"/>
      <c r="P89" s="50"/>
      <c r="Q89" s="50"/>
      <c r="R89" s="50"/>
      <c r="S89" s="50"/>
      <c r="T89" s="50"/>
      <c r="U89" s="50"/>
      <c r="V89" s="50"/>
      <c r="W89" s="50"/>
      <c r="X89" s="50"/>
    </row>
    <row r="90" spans="1:24" ht="14.4" x14ac:dyDescent="0.25">
      <c r="A90" s="50"/>
      <c r="B90" s="50"/>
      <c r="C90" s="50"/>
      <c r="D90" s="50"/>
      <c r="E90" s="50"/>
      <c r="F90" s="50"/>
      <c r="G90" s="50"/>
      <c r="H90" s="50"/>
      <c r="I90" s="50"/>
      <c r="J90" s="50"/>
      <c r="K90" s="50"/>
      <c r="L90" s="50"/>
      <c r="M90" s="50"/>
      <c r="N90" s="50"/>
      <c r="O90" s="50"/>
      <c r="P90" s="50"/>
      <c r="Q90" s="50"/>
      <c r="R90" s="50"/>
      <c r="S90" s="50"/>
      <c r="T90" s="50"/>
      <c r="U90" s="50"/>
      <c r="V90" s="50"/>
      <c r="W90" s="50"/>
      <c r="X90" s="50"/>
    </row>
    <row r="91" spans="1:24" ht="14.4" x14ac:dyDescent="0.25">
      <c r="A91" s="50"/>
      <c r="B91" s="50"/>
      <c r="C91" s="50"/>
      <c r="D91" s="50"/>
      <c r="E91" s="50"/>
      <c r="F91" s="50"/>
      <c r="G91" s="50"/>
      <c r="H91" s="50"/>
      <c r="I91" s="50"/>
      <c r="J91" s="50"/>
      <c r="K91" s="50"/>
      <c r="L91" s="50"/>
      <c r="M91" s="50"/>
      <c r="N91" s="50"/>
      <c r="O91" s="50"/>
      <c r="P91" s="50"/>
      <c r="Q91" s="50"/>
      <c r="R91" s="50"/>
      <c r="S91" s="50"/>
      <c r="T91" s="50"/>
      <c r="U91" s="50"/>
      <c r="V91" s="50"/>
      <c r="W91" s="50"/>
      <c r="X91" s="50"/>
    </row>
    <row r="92" spans="1:24" ht="14.4" x14ac:dyDescent="0.25">
      <c r="A92" s="50"/>
      <c r="B92" s="50"/>
      <c r="C92" s="50"/>
      <c r="D92" s="50"/>
      <c r="E92" s="50"/>
      <c r="F92" s="50"/>
      <c r="G92" s="50"/>
      <c r="H92" s="50"/>
      <c r="I92" s="50"/>
      <c r="J92" s="50"/>
      <c r="K92" s="50"/>
      <c r="L92" s="50"/>
      <c r="M92" s="50"/>
      <c r="N92" s="50"/>
      <c r="O92" s="50"/>
      <c r="P92" s="50"/>
      <c r="Q92" s="50"/>
      <c r="R92" s="50"/>
      <c r="S92" s="50"/>
      <c r="T92" s="50"/>
      <c r="U92" s="50"/>
      <c r="V92" s="50"/>
      <c r="W92" s="50"/>
      <c r="X92" s="50"/>
    </row>
    <row r="93" spans="1:24" ht="14.4" x14ac:dyDescent="0.25">
      <c r="A93" s="50"/>
      <c r="B93" s="50"/>
      <c r="C93" s="50"/>
      <c r="D93" s="50"/>
      <c r="E93" s="50"/>
      <c r="F93" s="50"/>
      <c r="G93" s="50"/>
      <c r="H93" s="50"/>
      <c r="I93" s="50"/>
      <c r="J93" s="50"/>
      <c r="K93" s="50"/>
      <c r="L93" s="50"/>
      <c r="M93" s="50"/>
      <c r="N93" s="50"/>
      <c r="O93" s="50"/>
      <c r="P93" s="50"/>
      <c r="Q93" s="50"/>
      <c r="R93" s="50"/>
      <c r="S93" s="50"/>
      <c r="T93" s="50"/>
      <c r="U93" s="50"/>
      <c r="V93" s="50"/>
      <c r="W93" s="50"/>
      <c r="X93" s="50"/>
    </row>
  </sheetData>
  <protectedRanges>
    <protectedRange sqref="C3:C5 B17:C17 B9:C9 B11:C11 B13:C13 B15:C15 C7 B20:C20 B22:C22 B24:C24 B26:C26 C18 J18 J22" name="Range1"/>
  </protectedRanges>
  <mergeCells count="20">
    <mergeCell ref="B7:G7"/>
    <mergeCell ref="I7:O7"/>
    <mergeCell ref="Q7:U7"/>
    <mergeCell ref="B1:U3"/>
    <mergeCell ref="B5:C5"/>
    <mergeCell ref="D5:I5"/>
    <mergeCell ref="K5:O5"/>
    <mergeCell ref="R5:U5"/>
    <mergeCell ref="I22:O22"/>
    <mergeCell ref="I23:O27"/>
    <mergeCell ref="B8:G16"/>
    <mergeCell ref="I8:O8"/>
    <mergeCell ref="Q8:U8"/>
    <mergeCell ref="I9:O16"/>
    <mergeCell ref="Q9:U9"/>
    <mergeCell ref="Q10:U27"/>
    <mergeCell ref="B18:G18"/>
    <mergeCell ref="I18:O18"/>
    <mergeCell ref="B19:G27"/>
    <mergeCell ref="I19:O20"/>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zoomScale="80" zoomScaleNormal="80" workbookViewId="0">
      <selection activeCell="K30" sqref="K30"/>
    </sheetView>
  </sheetViews>
  <sheetFormatPr defaultColWidth="9.21875" defaultRowHeight="13.2" x14ac:dyDescent="0.25"/>
  <cols>
    <col min="1" max="1" width="3.21875" style="49" customWidth="1"/>
    <col min="2" max="7" width="9.21875" style="49"/>
    <col min="8" max="8" width="2.44140625" style="49" customWidth="1"/>
    <col min="9" max="15" width="9.21875" style="49"/>
    <col min="16" max="16" width="2.33203125" style="49" customWidth="1"/>
    <col min="17" max="16384" width="9.21875" style="49"/>
  </cols>
  <sheetData>
    <row r="1" spans="1:24" ht="30" customHeight="1" x14ac:dyDescent="0.25">
      <c r="B1" s="127" t="s">
        <v>65</v>
      </c>
      <c r="C1" s="128"/>
      <c r="D1" s="128"/>
      <c r="E1" s="128"/>
      <c r="F1" s="128"/>
      <c r="G1" s="128"/>
      <c r="H1" s="128"/>
      <c r="I1" s="128"/>
      <c r="J1" s="128"/>
      <c r="K1" s="128"/>
      <c r="L1" s="128"/>
      <c r="M1" s="128"/>
      <c r="N1" s="128"/>
      <c r="O1" s="128"/>
      <c r="P1" s="128"/>
      <c r="Q1" s="128"/>
      <c r="R1" s="128"/>
      <c r="S1" s="128"/>
      <c r="T1" s="128"/>
      <c r="U1" s="129"/>
    </row>
    <row r="2" spans="1:24" ht="12.45" customHeight="1" x14ac:dyDescent="0.25">
      <c r="B2" s="130"/>
      <c r="C2" s="131"/>
      <c r="D2" s="131"/>
      <c r="E2" s="131"/>
      <c r="F2" s="131"/>
      <c r="G2" s="131"/>
      <c r="H2" s="131"/>
      <c r="I2" s="131"/>
      <c r="J2" s="131"/>
      <c r="K2" s="131"/>
      <c r="L2" s="131"/>
      <c r="M2" s="131"/>
      <c r="N2" s="131"/>
      <c r="O2" s="131"/>
      <c r="P2" s="131"/>
      <c r="Q2" s="131"/>
      <c r="R2" s="131"/>
      <c r="S2" s="131"/>
      <c r="T2" s="131"/>
      <c r="U2" s="132"/>
    </row>
    <row r="3" spans="1:24" ht="19.5" customHeight="1" thickBot="1" x14ac:dyDescent="0.3">
      <c r="B3" s="133"/>
      <c r="C3" s="134"/>
      <c r="D3" s="134"/>
      <c r="E3" s="134"/>
      <c r="F3" s="134"/>
      <c r="G3" s="134"/>
      <c r="H3" s="134"/>
      <c r="I3" s="134"/>
      <c r="J3" s="134"/>
      <c r="K3" s="134"/>
      <c r="L3" s="134"/>
      <c r="M3" s="134"/>
      <c r="N3" s="134"/>
      <c r="O3" s="134"/>
      <c r="P3" s="134"/>
      <c r="Q3" s="134"/>
      <c r="R3" s="134"/>
      <c r="S3" s="134"/>
      <c r="T3" s="134"/>
      <c r="U3" s="135"/>
    </row>
    <row r="4" spans="1:24" ht="13.8" thickBot="1" x14ac:dyDescent="0.3"/>
    <row r="5" spans="1:24" ht="23.55" customHeight="1" thickBot="1" x14ac:dyDescent="0.3">
      <c r="A5" s="50"/>
      <c r="B5" s="136" t="s">
        <v>53</v>
      </c>
      <c r="C5" s="137"/>
      <c r="D5" s="138"/>
      <c r="E5" s="138"/>
      <c r="F5" s="138"/>
      <c r="G5" s="138"/>
      <c r="H5" s="138"/>
      <c r="I5" s="138"/>
      <c r="J5" s="69" t="s">
        <v>54</v>
      </c>
      <c r="K5" s="138"/>
      <c r="L5" s="138"/>
      <c r="M5" s="138"/>
      <c r="N5" s="138"/>
      <c r="O5" s="138"/>
      <c r="P5" s="51"/>
      <c r="Q5" s="51" t="s">
        <v>55</v>
      </c>
      <c r="R5" s="138"/>
      <c r="S5" s="138"/>
      <c r="T5" s="138"/>
      <c r="U5" s="139"/>
      <c r="V5" s="50"/>
      <c r="W5" s="50"/>
      <c r="X5" s="50"/>
    </row>
    <row r="6" spans="1:24" ht="15" thickBot="1" x14ac:dyDescent="0.3">
      <c r="A6" s="50"/>
      <c r="B6" s="50"/>
      <c r="C6" s="50"/>
      <c r="D6" s="50"/>
      <c r="E6" s="50"/>
      <c r="F6" s="50"/>
      <c r="G6" s="50"/>
      <c r="H6" s="50"/>
      <c r="I6" s="50"/>
      <c r="J6" s="50"/>
      <c r="K6" s="50"/>
      <c r="L6" s="50"/>
      <c r="M6" s="50"/>
      <c r="N6" s="50"/>
      <c r="O6" s="50"/>
      <c r="P6" s="50"/>
      <c r="Q6" s="50"/>
      <c r="R6" s="50"/>
      <c r="S6" s="50"/>
      <c r="T6" s="50"/>
      <c r="U6" s="50"/>
      <c r="V6" s="50"/>
      <c r="W6" s="50"/>
      <c r="X6" s="50"/>
    </row>
    <row r="7" spans="1:24" ht="14.4" x14ac:dyDescent="0.25">
      <c r="A7" s="50"/>
      <c r="B7" s="124" t="s">
        <v>56</v>
      </c>
      <c r="C7" s="125"/>
      <c r="D7" s="125"/>
      <c r="E7" s="125"/>
      <c r="F7" s="125"/>
      <c r="G7" s="126"/>
      <c r="H7" s="50"/>
      <c r="I7" s="124" t="s">
        <v>57</v>
      </c>
      <c r="J7" s="125"/>
      <c r="K7" s="125"/>
      <c r="L7" s="125"/>
      <c r="M7" s="125"/>
      <c r="N7" s="125"/>
      <c r="O7" s="126"/>
      <c r="P7" s="52"/>
      <c r="Q7" s="124" t="s">
        <v>58</v>
      </c>
      <c r="R7" s="125"/>
      <c r="S7" s="125"/>
      <c r="T7" s="125"/>
      <c r="U7" s="126"/>
      <c r="V7" s="50"/>
      <c r="W7" s="50"/>
      <c r="X7" s="50"/>
    </row>
    <row r="8" spans="1:24" ht="14.4" x14ac:dyDescent="0.25">
      <c r="A8" s="50"/>
      <c r="B8" s="109"/>
      <c r="C8" s="110"/>
      <c r="D8" s="110"/>
      <c r="E8" s="110"/>
      <c r="F8" s="110"/>
      <c r="G8" s="111"/>
      <c r="H8" s="50"/>
      <c r="I8" s="115" t="s">
        <v>59</v>
      </c>
      <c r="J8" s="116"/>
      <c r="K8" s="116"/>
      <c r="L8" s="116"/>
      <c r="M8" s="116"/>
      <c r="N8" s="116"/>
      <c r="O8" s="117"/>
      <c r="P8" s="52"/>
      <c r="Q8" s="118" t="s">
        <v>60</v>
      </c>
      <c r="R8" s="119"/>
      <c r="S8" s="119"/>
      <c r="T8" s="119"/>
      <c r="U8" s="120"/>
      <c r="V8" s="50"/>
      <c r="W8" s="50"/>
      <c r="X8" s="50"/>
    </row>
    <row r="9" spans="1:24" ht="30" customHeight="1" x14ac:dyDescent="0.25">
      <c r="A9" s="50"/>
      <c r="B9" s="109"/>
      <c r="C9" s="110"/>
      <c r="D9" s="110"/>
      <c r="E9" s="110"/>
      <c r="F9" s="110"/>
      <c r="G9" s="111"/>
      <c r="H9" s="50"/>
      <c r="I9" s="103"/>
      <c r="J9" s="104"/>
      <c r="K9" s="104"/>
      <c r="L9" s="104"/>
      <c r="M9" s="104"/>
      <c r="N9" s="104"/>
      <c r="O9" s="105"/>
      <c r="P9" s="53"/>
      <c r="Q9" s="121" t="s">
        <v>61</v>
      </c>
      <c r="R9" s="122"/>
      <c r="S9" s="122"/>
      <c r="T9" s="122"/>
      <c r="U9" s="123"/>
      <c r="V9" s="50"/>
      <c r="W9" s="50"/>
      <c r="X9" s="50"/>
    </row>
    <row r="10" spans="1:24" ht="14.4" x14ac:dyDescent="0.25">
      <c r="A10" s="50"/>
      <c r="B10" s="109"/>
      <c r="C10" s="110"/>
      <c r="D10" s="110"/>
      <c r="E10" s="110"/>
      <c r="F10" s="110"/>
      <c r="G10" s="111"/>
      <c r="H10" s="50"/>
      <c r="I10" s="103"/>
      <c r="J10" s="104"/>
      <c r="K10" s="104"/>
      <c r="L10" s="104"/>
      <c r="M10" s="104"/>
      <c r="N10" s="104"/>
      <c r="O10" s="105"/>
      <c r="P10" s="53"/>
      <c r="Q10" s="103"/>
      <c r="R10" s="104"/>
      <c r="S10" s="104"/>
      <c r="T10" s="104"/>
      <c r="U10" s="105"/>
      <c r="V10" s="50"/>
      <c r="W10" s="50"/>
      <c r="X10" s="50"/>
    </row>
    <row r="11" spans="1:24" ht="14.4" x14ac:dyDescent="0.25">
      <c r="A11" s="50"/>
      <c r="B11" s="109"/>
      <c r="C11" s="110"/>
      <c r="D11" s="110"/>
      <c r="E11" s="110"/>
      <c r="F11" s="110"/>
      <c r="G11" s="111"/>
      <c r="H11" s="50"/>
      <c r="I11" s="103"/>
      <c r="J11" s="104"/>
      <c r="K11" s="104"/>
      <c r="L11" s="104"/>
      <c r="M11" s="104"/>
      <c r="N11" s="104"/>
      <c r="O11" s="105"/>
      <c r="P11" s="53"/>
      <c r="Q11" s="103"/>
      <c r="R11" s="104"/>
      <c r="S11" s="104"/>
      <c r="T11" s="104"/>
      <c r="U11" s="105"/>
      <c r="V11" s="50"/>
      <c r="W11" s="50"/>
      <c r="X11" s="50"/>
    </row>
    <row r="12" spans="1:24" ht="14.4" x14ac:dyDescent="0.25">
      <c r="A12" s="50"/>
      <c r="B12" s="109"/>
      <c r="C12" s="110"/>
      <c r="D12" s="110"/>
      <c r="E12" s="110"/>
      <c r="F12" s="110"/>
      <c r="G12" s="111"/>
      <c r="H12" s="50"/>
      <c r="I12" s="103"/>
      <c r="J12" s="104"/>
      <c r="K12" s="104"/>
      <c r="L12" s="104"/>
      <c r="M12" s="104"/>
      <c r="N12" s="104"/>
      <c r="O12" s="105"/>
      <c r="P12" s="53"/>
      <c r="Q12" s="103"/>
      <c r="R12" s="104"/>
      <c r="S12" s="104"/>
      <c r="T12" s="104"/>
      <c r="U12" s="105"/>
      <c r="V12" s="50"/>
      <c r="W12" s="50"/>
      <c r="X12" s="50"/>
    </row>
    <row r="13" spans="1:24" ht="14.4" x14ac:dyDescent="0.25">
      <c r="A13" s="50"/>
      <c r="B13" s="109"/>
      <c r="C13" s="110"/>
      <c r="D13" s="110"/>
      <c r="E13" s="110"/>
      <c r="F13" s="110"/>
      <c r="G13" s="111"/>
      <c r="H13" s="50"/>
      <c r="I13" s="103"/>
      <c r="J13" s="104"/>
      <c r="K13" s="104"/>
      <c r="L13" s="104"/>
      <c r="M13" s="104"/>
      <c r="N13" s="104"/>
      <c r="O13" s="105"/>
      <c r="P13" s="53"/>
      <c r="Q13" s="103"/>
      <c r="R13" s="104"/>
      <c r="S13" s="104"/>
      <c r="T13" s="104"/>
      <c r="U13" s="105"/>
      <c r="V13" s="50"/>
      <c r="W13" s="50"/>
      <c r="X13" s="50"/>
    </row>
    <row r="14" spans="1:24" ht="14.4" x14ac:dyDescent="0.25">
      <c r="A14" s="50"/>
      <c r="B14" s="109"/>
      <c r="C14" s="110"/>
      <c r="D14" s="110"/>
      <c r="E14" s="110"/>
      <c r="F14" s="110"/>
      <c r="G14" s="111"/>
      <c r="H14" s="50"/>
      <c r="I14" s="103"/>
      <c r="J14" s="104"/>
      <c r="K14" s="104"/>
      <c r="L14" s="104"/>
      <c r="M14" s="104"/>
      <c r="N14" s="104"/>
      <c r="O14" s="105"/>
      <c r="P14" s="53"/>
      <c r="Q14" s="103"/>
      <c r="R14" s="104"/>
      <c r="S14" s="104"/>
      <c r="T14" s="104"/>
      <c r="U14" s="105"/>
      <c r="V14" s="50"/>
      <c r="W14" s="50"/>
      <c r="X14" s="50"/>
    </row>
    <row r="15" spans="1:24" ht="14.4" x14ac:dyDescent="0.25">
      <c r="A15" s="50"/>
      <c r="B15" s="109"/>
      <c r="C15" s="110"/>
      <c r="D15" s="110"/>
      <c r="E15" s="110"/>
      <c r="F15" s="110"/>
      <c r="G15" s="111"/>
      <c r="H15" s="50"/>
      <c r="I15" s="103"/>
      <c r="J15" s="104"/>
      <c r="K15" s="104"/>
      <c r="L15" s="104"/>
      <c r="M15" s="104"/>
      <c r="N15" s="104"/>
      <c r="O15" s="105"/>
      <c r="P15" s="53"/>
      <c r="Q15" s="103"/>
      <c r="R15" s="104"/>
      <c r="S15" s="104"/>
      <c r="T15" s="104"/>
      <c r="U15" s="105"/>
      <c r="V15" s="50"/>
      <c r="W15" s="50"/>
      <c r="X15" s="50"/>
    </row>
    <row r="16" spans="1:24" ht="15" thickBot="1" x14ac:dyDescent="0.3">
      <c r="A16" s="50"/>
      <c r="B16" s="112"/>
      <c r="C16" s="113"/>
      <c r="D16" s="113"/>
      <c r="E16" s="113"/>
      <c r="F16" s="113"/>
      <c r="G16" s="114"/>
      <c r="H16" s="50"/>
      <c r="I16" s="106"/>
      <c r="J16" s="107"/>
      <c r="K16" s="107"/>
      <c r="L16" s="107"/>
      <c r="M16" s="107"/>
      <c r="N16" s="107"/>
      <c r="O16" s="108"/>
      <c r="P16" s="53"/>
      <c r="Q16" s="103"/>
      <c r="R16" s="104"/>
      <c r="S16" s="104"/>
      <c r="T16" s="104"/>
      <c r="U16" s="105"/>
      <c r="V16" s="50"/>
      <c r="W16" s="50"/>
      <c r="X16" s="50"/>
    </row>
    <row r="17" spans="1:24" ht="15" thickBot="1" x14ac:dyDescent="0.3">
      <c r="A17" s="50"/>
      <c r="B17" s="50"/>
      <c r="C17" s="50"/>
      <c r="D17" s="50"/>
      <c r="E17" s="50"/>
      <c r="F17" s="50"/>
      <c r="G17" s="50"/>
      <c r="H17" s="50"/>
      <c r="I17" s="50"/>
      <c r="J17" s="50"/>
      <c r="K17" s="50"/>
      <c r="L17" s="50"/>
      <c r="M17" s="50"/>
      <c r="N17" s="50"/>
      <c r="O17" s="52"/>
      <c r="P17" s="50"/>
      <c r="Q17" s="103"/>
      <c r="R17" s="104"/>
      <c r="S17" s="104"/>
      <c r="T17" s="104"/>
      <c r="U17" s="105"/>
      <c r="V17" s="50"/>
      <c r="W17" s="50"/>
      <c r="X17" s="50"/>
    </row>
    <row r="18" spans="1:24" ht="14.4" x14ac:dyDescent="0.25">
      <c r="A18" s="50"/>
      <c r="B18" s="124" t="s">
        <v>62</v>
      </c>
      <c r="C18" s="125"/>
      <c r="D18" s="125"/>
      <c r="E18" s="125"/>
      <c r="F18" s="125"/>
      <c r="G18" s="126"/>
      <c r="H18" s="50"/>
      <c r="I18" s="124" t="s">
        <v>63</v>
      </c>
      <c r="J18" s="125"/>
      <c r="K18" s="125"/>
      <c r="L18" s="125"/>
      <c r="M18" s="125"/>
      <c r="N18" s="125"/>
      <c r="O18" s="126"/>
      <c r="P18" s="50"/>
      <c r="Q18" s="103"/>
      <c r="R18" s="104"/>
      <c r="S18" s="104"/>
      <c r="T18" s="104"/>
      <c r="U18" s="105"/>
      <c r="V18" s="50"/>
      <c r="W18" s="50"/>
      <c r="X18" s="50"/>
    </row>
    <row r="19" spans="1:24" ht="14.4" x14ac:dyDescent="0.25">
      <c r="A19" s="50"/>
      <c r="B19" s="109"/>
      <c r="C19" s="110"/>
      <c r="D19" s="110"/>
      <c r="E19" s="110"/>
      <c r="F19" s="110"/>
      <c r="G19" s="111"/>
      <c r="H19" s="50"/>
      <c r="I19" s="103"/>
      <c r="J19" s="104"/>
      <c r="K19" s="104"/>
      <c r="L19" s="104"/>
      <c r="M19" s="104"/>
      <c r="N19" s="104"/>
      <c r="O19" s="105"/>
      <c r="P19" s="50"/>
      <c r="Q19" s="103"/>
      <c r="R19" s="104"/>
      <c r="S19" s="104"/>
      <c r="T19" s="104"/>
      <c r="U19" s="105"/>
      <c r="V19" s="50"/>
      <c r="W19" s="50"/>
      <c r="X19" s="50"/>
    </row>
    <row r="20" spans="1:24" ht="15" thickBot="1" x14ac:dyDescent="0.3">
      <c r="A20" s="50"/>
      <c r="B20" s="109"/>
      <c r="C20" s="110"/>
      <c r="D20" s="110"/>
      <c r="E20" s="110"/>
      <c r="F20" s="110"/>
      <c r="G20" s="111"/>
      <c r="H20" s="50"/>
      <c r="I20" s="106"/>
      <c r="J20" s="107"/>
      <c r="K20" s="107"/>
      <c r="L20" s="107"/>
      <c r="M20" s="107"/>
      <c r="N20" s="107"/>
      <c r="O20" s="108"/>
      <c r="P20" s="50"/>
      <c r="Q20" s="103"/>
      <c r="R20" s="104"/>
      <c r="S20" s="104"/>
      <c r="T20" s="104"/>
      <c r="U20" s="105"/>
      <c r="V20" s="50"/>
      <c r="W20" s="50"/>
      <c r="X20" s="50"/>
    </row>
    <row r="21" spans="1:24" ht="15" thickBot="1" x14ac:dyDescent="0.3">
      <c r="A21" s="50"/>
      <c r="B21" s="109"/>
      <c r="C21" s="110"/>
      <c r="D21" s="110"/>
      <c r="E21" s="110"/>
      <c r="F21" s="110"/>
      <c r="G21" s="111"/>
      <c r="H21" s="50"/>
      <c r="I21" s="50"/>
      <c r="J21" s="50"/>
      <c r="K21" s="50"/>
      <c r="L21" s="50"/>
      <c r="M21" s="50"/>
      <c r="N21" s="50"/>
      <c r="O21" s="52"/>
      <c r="P21" s="50"/>
      <c r="Q21" s="103"/>
      <c r="R21" s="104"/>
      <c r="S21" s="104"/>
      <c r="T21" s="104"/>
      <c r="U21" s="105"/>
      <c r="V21" s="50"/>
      <c r="W21" s="50"/>
      <c r="X21" s="50"/>
    </row>
    <row r="22" spans="1:24" ht="27.45" customHeight="1" x14ac:dyDescent="0.25">
      <c r="A22" s="50"/>
      <c r="B22" s="109"/>
      <c r="C22" s="110"/>
      <c r="D22" s="110"/>
      <c r="E22" s="110"/>
      <c r="F22" s="110"/>
      <c r="G22" s="111"/>
      <c r="H22" s="50"/>
      <c r="I22" s="100" t="s">
        <v>64</v>
      </c>
      <c r="J22" s="101"/>
      <c r="K22" s="101"/>
      <c r="L22" s="101"/>
      <c r="M22" s="101"/>
      <c r="N22" s="101"/>
      <c r="O22" s="102"/>
      <c r="P22" s="50"/>
      <c r="Q22" s="103"/>
      <c r="R22" s="104"/>
      <c r="S22" s="104"/>
      <c r="T22" s="104"/>
      <c r="U22" s="105"/>
      <c r="V22" s="50"/>
      <c r="W22" s="50"/>
      <c r="X22" s="50"/>
    </row>
    <row r="23" spans="1:24" ht="14.4" x14ac:dyDescent="0.25">
      <c r="A23" s="50"/>
      <c r="B23" s="109"/>
      <c r="C23" s="110"/>
      <c r="D23" s="110"/>
      <c r="E23" s="110"/>
      <c r="F23" s="110"/>
      <c r="G23" s="111"/>
      <c r="H23" s="50"/>
      <c r="I23" s="103"/>
      <c r="J23" s="104"/>
      <c r="K23" s="104"/>
      <c r="L23" s="104"/>
      <c r="M23" s="104"/>
      <c r="N23" s="104"/>
      <c r="O23" s="105"/>
      <c r="P23" s="50"/>
      <c r="Q23" s="103"/>
      <c r="R23" s="104"/>
      <c r="S23" s="104"/>
      <c r="T23" s="104"/>
      <c r="U23" s="105"/>
      <c r="V23" s="50"/>
      <c r="W23" s="50"/>
      <c r="X23" s="50"/>
    </row>
    <row r="24" spans="1:24" ht="14.4" x14ac:dyDescent="0.25">
      <c r="A24" s="50"/>
      <c r="B24" s="109"/>
      <c r="C24" s="110"/>
      <c r="D24" s="110"/>
      <c r="E24" s="110"/>
      <c r="F24" s="110"/>
      <c r="G24" s="111"/>
      <c r="H24" s="50"/>
      <c r="I24" s="103"/>
      <c r="J24" s="104"/>
      <c r="K24" s="104"/>
      <c r="L24" s="104"/>
      <c r="M24" s="104"/>
      <c r="N24" s="104"/>
      <c r="O24" s="105"/>
      <c r="P24" s="50"/>
      <c r="Q24" s="103"/>
      <c r="R24" s="104"/>
      <c r="S24" s="104"/>
      <c r="T24" s="104"/>
      <c r="U24" s="105"/>
      <c r="V24" s="50"/>
      <c r="W24" s="50"/>
      <c r="X24" s="50"/>
    </row>
    <row r="25" spans="1:24" ht="14.4" x14ac:dyDescent="0.25">
      <c r="A25" s="50"/>
      <c r="B25" s="109"/>
      <c r="C25" s="110"/>
      <c r="D25" s="110"/>
      <c r="E25" s="110"/>
      <c r="F25" s="110"/>
      <c r="G25" s="111"/>
      <c r="H25" s="50"/>
      <c r="I25" s="103"/>
      <c r="J25" s="104"/>
      <c r="K25" s="104"/>
      <c r="L25" s="104"/>
      <c r="M25" s="104"/>
      <c r="N25" s="104"/>
      <c r="O25" s="105"/>
      <c r="P25" s="50"/>
      <c r="Q25" s="103"/>
      <c r="R25" s="104"/>
      <c r="S25" s="104"/>
      <c r="T25" s="104"/>
      <c r="U25" s="105"/>
      <c r="V25" s="50"/>
      <c r="W25" s="50"/>
      <c r="X25" s="50"/>
    </row>
    <row r="26" spans="1:24" ht="14.4" x14ac:dyDescent="0.25">
      <c r="A26" s="50"/>
      <c r="B26" s="109"/>
      <c r="C26" s="110"/>
      <c r="D26" s="110"/>
      <c r="E26" s="110"/>
      <c r="F26" s="110"/>
      <c r="G26" s="111"/>
      <c r="H26" s="50"/>
      <c r="I26" s="103"/>
      <c r="J26" s="104"/>
      <c r="K26" s="104"/>
      <c r="L26" s="104"/>
      <c r="M26" s="104"/>
      <c r="N26" s="104"/>
      <c r="O26" s="105"/>
      <c r="P26" s="50"/>
      <c r="Q26" s="103"/>
      <c r="R26" s="104"/>
      <c r="S26" s="104"/>
      <c r="T26" s="104"/>
      <c r="U26" s="105"/>
      <c r="V26" s="50"/>
      <c r="W26" s="50"/>
      <c r="X26" s="50"/>
    </row>
    <row r="27" spans="1:24" ht="15" thickBot="1" x14ac:dyDescent="0.3">
      <c r="A27" s="50"/>
      <c r="B27" s="112"/>
      <c r="C27" s="113"/>
      <c r="D27" s="113"/>
      <c r="E27" s="113"/>
      <c r="F27" s="113"/>
      <c r="G27" s="114"/>
      <c r="H27" s="50"/>
      <c r="I27" s="106"/>
      <c r="J27" s="107"/>
      <c r="K27" s="107"/>
      <c r="L27" s="107"/>
      <c r="M27" s="107"/>
      <c r="N27" s="107"/>
      <c r="O27" s="108"/>
      <c r="P27" s="50"/>
      <c r="Q27" s="106"/>
      <c r="R27" s="107"/>
      <c r="S27" s="107"/>
      <c r="T27" s="107"/>
      <c r="U27" s="108"/>
      <c r="V27" s="50"/>
      <c r="W27" s="50"/>
      <c r="X27" s="50"/>
    </row>
    <row r="28" spans="1:24" ht="14.4" x14ac:dyDescent="0.25">
      <c r="A28" s="50"/>
      <c r="B28" s="50"/>
      <c r="C28" s="50"/>
      <c r="D28" s="50"/>
      <c r="E28" s="50"/>
      <c r="F28" s="50"/>
      <c r="G28" s="50"/>
      <c r="H28" s="50"/>
      <c r="I28" s="50"/>
      <c r="J28" s="50"/>
      <c r="K28" s="50"/>
      <c r="L28" s="50"/>
      <c r="M28" s="50"/>
      <c r="N28" s="50"/>
      <c r="O28" s="50"/>
      <c r="P28" s="50"/>
      <c r="Q28" s="50"/>
      <c r="R28" s="50"/>
      <c r="S28" s="50"/>
      <c r="T28" s="50"/>
      <c r="U28" s="50"/>
      <c r="V28" s="50"/>
      <c r="W28" s="50"/>
      <c r="X28" s="50"/>
    </row>
    <row r="29" spans="1:24" ht="14.4" x14ac:dyDescent="0.25">
      <c r="A29" s="50"/>
      <c r="B29" s="50"/>
      <c r="C29" s="50"/>
      <c r="D29" s="50"/>
      <c r="E29" s="50"/>
      <c r="F29" s="50"/>
      <c r="G29" s="50"/>
      <c r="H29" s="50"/>
      <c r="I29" s="50"/>
      <c r="J29" s="50"/>
      <c r="K29" s="50"/>
      <c r="L29" s="50"/>
      <c r="M29" s="50"/>
      <c r="N29" s="50"/>
      <c r="O29" s="50"/>
      <c r="P29" s="50"/>
      <c r="Q29" s="50"/>
      <c r="R29" s="50"/>
      <c r="S29" s="50"/>
      <c r="T29" s="50"/>
      <c r="U29" s="50"/>
      <c r="V29" s="50"/>
      <c r="W29" s="50"/>
      <c r="X29" s="50"/>
    </row>
    <row r="30" spans="1:24" ht="14.4" x14ac:dyDescent="0.25">
      <c r="A30" s="50"/>
      <c r="B30" s="50"/>
      <c r="C30" s="50"/>
      <c r="D30" s="50"/>
      <c r="E30" s="50"/>
      <c r="F30" s="50"/>
      <c r="G30" s="50"/>
      <c r="H30" s="50"/>
      <c r="I30" s="50"/>
      <c r="J30" s="50"/>
      <c r="K30" s="50"/>
      <c r="L30" s="50"/>
      <c r="M30" s="50"/>
      <c r="N30" s="50"/>
      <c r="O30" s="50"/>
      <c r="P30" s="50"/>
      <c r="Q30" s="50"/>
      <c r="R30" s="50"/>
      <c r="S30" s="50"/>
      <c r="T30" s="50"/>
      <c r="U30" s="50"/>
      <c r="V30" s="50"/>
      <c r="W30" s="50"/>
      <c r="X30" s="50"/>
    </row>
    <row r="31" spans="1:24" ht="14.4" x14ac:dyDescent="0.25">
      <c r="A31" s="50"/>
      <c r="B31" s="50"/>
      <c r="C31" s="50"/>
      <c r="D31" s="50"/>
      <c r="E31" s="50"/>
      <c r="F31" s="50"/>
      <c r="G31" s="50"/>
      <c r="H31" s="50"/>
      <c r="I31" s="50"/>
      <c r="J31" s="50"/>
      <c r="K31" s="50"/>
      <c r="L31" s="50"/>
      <c r="M31" s="50"/>
      <c r="N31" s="50"/>
      <c r="O31" s="50"/>
      <c r="P31" s="50"/>
      <c r="Q31" s="50"/>
      <c r="R31" s="50"/>
      <c r="S31" s="50"/>
      <c r="T31" s="50"/>
      <c r="U31" s="50"/>
      <c r="V31" s="50"/>
      <c r="W31" s="50"/>
      <c r="X31" s="50"/>
    </row>
    <row r="32" spans="1:24" ht="14.4" x14ac:dyDescent="0.25">
      <c r="A32" s="50"/>
      <c r="B32" s="50"/>
      <c r="C32" s="50"/>
      <c r="D32" s="50"/>
      <c r="E32" s="50"/>
      <c r="F32" s="50"/>
      <c r="G32" s="50"/>
      <c r="H32" s="50"/>
      <c r="I32" s="50"/>
      <c r="J32" s="50"/>
      <c r="K32" s="50"/>
      <c r="L32" s="50"/>
      <c r="M32" s="50"/>
      <c r="N32" s="50"/>
      <c r="O32" s="50"/>
      <c r="P32" s="50"/>
      <c r="Q32" s="50"/>
      <c r="R32" s="50"/>
      <c r="S32" s="50"/>
      <c r="T32" s="50"/>
      <c r="U32" s="50"/>
      <c r="V32" s="50"/>
      <c r="W32" s="50"/>
      <c r="X32" s="50"/>
    </row>
    <row r="33" spans="1:24" ht="14.4" x14ac:dyDescent="0.25">
      <c r="A33" s="50"/>
      <c r="B33" s="50"/>
      <c r="C33" s="50"/>
      <c r="D33" s="50"/>
      <c r="E33" s="50"/>
      <c r="F33" s="50"/>
      <c r="G33" s="50"/>
      <c r="H33" s="50"/>
      <c r="I33" s="50"/>
      <c r="J33" s="50"/>
      <c r="K33" s="50"/>
      <c r="L33" s="50"/>
      <c r="M33" s="50"/>
      <c r="N33" s="50"/>
      <c r="O33" s="50"/>
      <c r="P33" s="50"/>
      <c r="Q33" s="50"/>
      <c r="R33" s="50"/>
      <c r="S33" s="50"/>
      <c r="T33" s="50"/>
      <c r="U33" s="50"/>
      <c r="V33" s="50"/>
      <c r="W33" s="50"/>
      <c r="X33" s="50"/>
    </row>
    <row r="34" spans="1:24" ht="14.4" x14ac:dyDescent="0.25">
      <c r="A34" s="50"/>
      <c r="B34" s="50"/>
      <c r="C34" s="50"/>
      <c r="D34" s="50"/>
      <c r="E34" s="50"/>
      <c r="F34" s="50"/>
      <c r="G34" s="50"/>
      <c r="H34" s="50"/>
      <c r="I34" s="50"/>
      <c r="J34" s="50"/>
      <c r="K34" s="50"/>
      <c r="L34" s="50"/>
      <c r="M34" s="50"/>
      <c r="N34" s="50"/>
      <c r="O34" s="50"/>
      <c r="P34" s="50"/>
      <c r="Q34" s="50"/>
      <c r="R34" s="50"/>
      <c r="S34" s="50"/>
      <c r="T34" s="50"/>
      <c r="U34" s="50"/>
      <c r="V34" s="50"/>
      <c r="W34" s="50"/>
      <c r="X34" s="50"/>
    </row>
    <row r="35" spans="1:24" ht="14.4" x14ac:dyDescent="0.25">
      <c r="A35" s="50"/>
      <c r="B35" s="50"/>
      <c r="C35" s="50"/>
      <c r="D35" s="50"/>
      <c r="E35" s="50"/>
      <c r="F35" s="50"/>
      <c r="G35" s="50"/>
      <c r="H35" s="50"/>
      <c r="I35" s="50"/>
      <c r="J35" s="50"/>
      <c r="K35" s="50"/>
      <c r="L35" s="50"/>
      <c r="M35" s="50"/>
      <c r="N35" s="50"/>
      <c r="O35" s="50"/>
      <c r="P35" s="50"/>
      <c r="Q35" s="50"/>
      <c r="R35" s="50"/>
      <c r="S35" s="50"/>
      <c r="T35" s="50"/>
      <c r="U35" s="50"/>
      <c r="V35" s="50"/>
      <c r="W35" s="50"/>
      <c r="X35" s="50"/>
    </row>
    <row r="36" spans="1:24" ht="14.4" x14ac:dyDescent="0.25">
      <c r="A36" s="50"/>
      <c r="B36" s="50"/>
      <c r="C36" s="50"/>
      <c r="D36" s="50"/>
      <c r="E36" s="50"/>
      <c r="F36" s="50"/>
      <c r="G36" s="50"/>
      <c r="H36" s="50"/>
      <c r="I36" s="50"/>
      <c r="J36" s="50"/>
      <c r="K36" s="50"/>
      <c r="L36" s="50"/>
      <c r="M36" s="50"/>
      <c r="N36" s="50"/>
      <c r="O36" s="50"/>
      <c r="P36" s="50"/>
      <c r="Q36" s="50"/>
      <c r="R36" s="50"/>
      <c r="S36" s="50"/>
      <c r="T36" s="50"/>
      <c r="U36" s="50"/>
      <c r="V36" s="50"/>
      <c r="W36" s="50"/>
      <c r="X36" s="50"/>
    </row>
    <row r="37" spans="1:24" ht="14.4" x14ac:dyDescent="0.25">
      <c r="A37" s="50"/>
      <c r="B37" s="50"/>
      <c r="C37" s="50"/>
      <c r="D37" s="50"/>
      <c r="E37" s="50"/>
      <c r="F37" s="50"/>
      <c r="G37" s="50"/>
      <c r="H37" s="50"/>
      <c r="I37" s="50"/>
      <c r="J37" s="50"/>
      <c r="K37" s="50"/>
      <c r="L37" s="50"/>
      <c r="M37" s="50"/>
      <c r="N37" s="50"/>
      <c r="O37" s="50"/>
      <c r="P37" s="50"/>
      <c r="Q37" s="50"/>
      <c r="R37" s="50"/>
      <c r="S37" s="50"/>
      <c r="T37" s="50"/>
      <c r="U37" s="50"/>
      <c r="V37" s="50"/>
      <c r="W37" s="50"/>
      <c r="X37" s="50"/>
    </row>
    <row r="38" spans="1:24" ht="14.4" x14ac:dyDescent="0.25">
      <c r="A38" s="50"/>
      <c r="B38" s="50"/>
      <c r="C38" s="50"/>
      <c r="D38" s="50"/>
      <c r="E38" s="50"/>
      <c r="F38" s="50"/>
      <c r="G38" s="50"/>
      <c r="H38" s="50"/>
      <c r="I38" s="50"/>
      <c r="J38" s="50"/>
      <c r="K38" s="50"/>
      <c r="L38" s="50"/>
      <c r="M38" s="50"/>
      <c r="N38" s="50"/>
      <c r="O38" s="50"/>
      <c r="P38" s="50"/>
      <c r="Q38" s="50"/>
      <c r="R38" s="50"/>
      <c r="S38" s="50"/>
      <c r="T38" s="50"/>
      <c r="U38" s="50"/>
      <c r="V38" s="50"/>
      <c r="W38" s="50"/>
      <c r="X38" s="50"/>
    </row>
    <row r="39" spans="1:24" ht="14.4" x14ac:dyDescent="0.25">
      <c r="A39" s="50"/>
      <c r="B39" s="50"/>
      <c r="C39" s="50"/>
      <c r="D39" s="50"/>
      <c r="E39" s="50"/>
      <c r="F39" s="50"/>
      <c r="G39" s="50"/>
      <c r="H39" s="50"/>
      <c r="I39" s="50"/>
      <c r="J39" s="50"/>
      <c r="K39" s="50"/>
      <c r="L39" s="50"/>
      <c r="M39" s="50"/>
      <c r="N39" s="50"/>
      <c r="O39" s="50"/>
      <c r="P39" s="50"/>
      <c r="Q39" s="50"/>
      <c r="R39" s="50"/>
      <c r="S39" s="50"/>
      <c r="T39" s="50"/>
      <c r="U39" s="50"/>
      <c r="V39" s="50"/>
      <c r="W39" s="50"/>
      <c r="X39" s="50"/>
    </row>
    <row r="40" spans="1:24" ht="14.4" x14ac:dyDescent="0.25">
      <c r="A40" s="50"/>
      <c r="B40" s="50"/>
      <c r="C40" s="50"/>
      <c r="D40" s="50"/>
      <c r="E40" s="50"/>
      <c r="F40" s="50"/>
      <c r="G40" s="50"/>
      <c r="H40" s="50"/>
      <c r="I40" s="50"/>
      <c r="J40" s="50"/>
      <c r="K40" s="50"/>
      <c r="L40" s="50"/>
      <c r="M40" s="50"/>
      <c r="N40" s="50"/>
      <c r="O40" s="50"/>
      <c r="P40" s="50"/>
      <c r="Q40" s="50"/>
      <c r="R40" s="50"/>
      <c r="S40" s="50"/>
      <c r="T40" s="50"/>
      <c r="U40" s="50"/>
      <c r="V40" s="50"/>
      <c r="W40" s="50"/>
      <c r="X40" s="50"/>
    </row>
    <row r="41" spans="1:24" ht="14.4" x14ac:dyDescent="0.25">
      <c r="A41" s="50"/>
      <c r="B41" s="50"/>
      <c r="C41" s="50"/>
      <c r="D41" s="50"/>
      <c r="E41" s="50"/>
      <c r="F41" s="50"/>
      <c r="G41" s="50"/>
      <c r="H41" s="50"/>
      <c r="I41" s="50"/>
      <c r="J41" s="50"/>
      <c r="K41" s="50"/>
      <c r="L41" s="50"/>
      <c r="M41" s="50"/>
      <c r="N41" s="50"/>
      <c r="O41" s="50"/>
      <c r="P41" s="50"/>
      <c r="Q41" s="50"/>
      <c r="R41" s="50"/>
      <c r="S41" s="50"/>
      <c r="T41" s="50"/>
      <c r="U41" s="50"/>
      <c r="V41" s="50"/>
      <c r="W41" s="50"/>
      <c r="X41" s="50"/>
    </row>
    <row r="42" spans="1:24" ht="14.4" x14ac:dyDescent="0.25">
      <c r="A42" s="50"/>
      <c r="B42" s="50"/>
      <c r="C42" s="50"/>
      <c r="D42" s="50"/>
      <c r="E42" s="50"/>
      <c r="F42" s="50"/>
      <c r="G42" s="50"/>
      <c r="H42" s="50"/>
      <c r="I42" s="50"/>
      <c r="J42" s="50"/>
      <c r="K42" s="50"/>
      <c r="L42" s="50"/>
      <c r="M42" s="50"/>
      <c r="N42" s="50"/>
      <c r="O42" s="50"/>
      <c r="P42" s="50"/>
      <c r="Q42" s="50"/>
      <c r="R42" s="50"/>
      <c r="S42" s="50"/>
      <c r="T42" s="50"/>
      <c r="U42" s="50"/>
      <c r="V42" s="50"/>
      <c r="W42" s="50"/>
      <c r="X42" s="50"/>
    </row>
    <row r="43" spans="1:24" ht="14.4" x14ac:dyDescent="0.25">
      <c r="A43" s="50"/>
      <c r="B43" s="50"/>
      <c r="C43" s="50"/>
      <c r="D43" s="50"/>
      <c r="E43" s="50"/>
      <c r="F43" s="50"/>
      <c r="G43" s="50"/>
      <c r="H43" s="50"/>
      <c r="I43" s="50"/>
      <c r="J43" s="50"/>
      <c r="K43" s="50"/>
      <c r="L43" s="50"/>
      <c r="M43" s="50"/>
      <c r="N43" s="50"/>
      <c r="O43" s="50"/>
      <c r="P43" s="50"/>
      <c r="Q43" s="50"/>
      <c r="R43" s="50"/>
      <c r="S43" s="50"/>
      <c r="T43" s="50"/>
      <c r="U43" s="50"/>
      <c r="V43" s="50"/>
      <c r="W43" s="50"/>
      <c r="X43" s="50"/>
    </row>
    <row r="44" spans="1:24" ht="14.4" x14ac:dyDescent="0.25">
      <c r="A44" s="50"/>
      <c r="B44" s="50"/>
      <c r="C44" s="50"/>
      <c r="D44" s="50"/>
      <c r="E44" s="50"/>
      <c r="F44" s="50"/>
      <c r="G44" s="50"/>
      <c r="H44" s="50"/>
      <c r="I44" s="50"/>
      <c r="J44" s="50"/>
      <c r="K44" s="50"/>
      <c r="L44" s="50"/>
      <c r="M44" s="50"/>
      <c r="N44" s="50"/>
      <c r="O44" s="50"/>
      <c r="P44" s="50"/>
      <c r="Q44" s="50"/>
      <c r="R44" s="50"/>
      <c r="S44" s="50"/>
      <c r="T44" s="50"/>
      <c r="U44" s="50"/>
      <c r="V44" s="50"/>
      <c r="W44" s="50"/>
      <c r="X44" s="50"/>
    </row>
    <row r="45" spans="1:24" ht="14.4" x14ac:dyDescent="0.25">
      <c r="A45" s="50"/>
      <c r="B45" s="50"/>
      <c r="C45" s="50"/>
      <c r="D45" s="50"/>
      <c r="E45" s="50"/>
      <c r="F45" s="50"/>
      <c r="G45" s="50"/>
      <c r="H45" s="50"/>
      <c r="I45" s="50"/>
      <c r="J45" s="50"/>
      <c r="K45" s="50"/>
      <c r="L45" s="50"/>
      <c r="M45" s="50"/>
      <c r="N45" s="50"/>
      <c r="O45" s="50"/>
      <c r="P45" s="50"/>
      <c r="Q45" s="50"/>
      <c r="R45" s="50"/>
      <c r="S45" s="50"/>
      <c r="T45" s="50"/>
      <c r="U45" s="50"/>
      <c r="V45" s="50"/>
      <c r="W45" s="50"/>
      <c r="X45" s="50"/>
    </row>
    <row r="46" spans="1:24" ht="14.4" x14ac:dyDescent="0.25">
      <c r="A46" s="50"/>
      <c r="B46" s="50"/>
      <c r="C46" s="50"/>
      <c r="D46" s="50"/>
      <c r="E46" s="50"/>
      <c r="F46" s="50"/>
      <c r="G46" s="50"/>
      <c r="H46" s="50"/>
      <c r="I46" s="50"/>
      <c r="J46" s="50"/>
      <c r="K46" s="50"/>
      <c r="L46" s="50"/>
      <c r="M46" s="50"/>
      <c r="N46" s="50"/>
      <c r="O46" s="50"/>
      <c r="P46" s="50"/>
      <c r="Q46" s="50"/>
      <c r="R46" s="50"/>
      <c r="S46" s="50"/>
      <c r="T46" s="50"/>
      <c r="U46" s="50"/>
      <c r="V46" s="50"/>
      <c r="W46" s="50"/>
      <c r="X46" s="50"/>
    </row>
    <row r="47" spans="1:24" ht="14.4" x14ac:dyDescent="0.25">
      <c r="A47" s="50"/>
      <c r="B47" s="50"/>
      <c r="C47" s="50"/>
      <c r="D47" s="50"/>
      <c r="E47" s="50"/>
      <c r="F47" s="50"/>
      <c r="G47" s="50"/>
      <c r="H47" s="50"/>
      <c r="I47" s="50"/>
      <c r="J47" s="50"/>
      <c r="K47" s="50"/>
      <c r="L47" s="50"/>
      <c r="M47" s="50"/>
      <c r="N47" s="50"/>
      <c r="O47" s="50"/>
      <c r="P47" s="50"/>
      <c r="Q47" s="50"/>
      <c r="R47" s="50"/>
      <c r="S47" s="50"/>
      <c r="T47" s="50"/>
      <c r="U47" s="50"/>
      <c r="V47" s="50"/>
      <c r="W47" s="50"/>
      <c r="X47" s="50"/>
    </row>
    <row r="48" spans="1:24" ht="14.4" x14ac:dyDescent="0.25">
      <c r="A48" s="50"/>
      <c r="B48" s="50"/>
      <c r="C48" s="50"/>
      <c r="D48" s="50"/>
      <c r="E48" s="50"/>
      <c r="F48" s="50"/>
      <c r="G48" s="50"/>
      <c r="H48" s="50"/>
      <c r="I48" s="50"/>
      <c r="J48" s="50"/>
      <c r="K48" s="50"/>
      <c r="L48" s="50"/>
      <c r="M48" s="50"/>
      <c r="N48" s="50"/>
      <c r="O48" s="50"/>
      <c r="P48" s="50"/>
      <c r="Q48" s="50"/>
      <c r="R48" s="50"/>
      <c r="S48" s="50"/>
      <c r="T48" s="50"/>
      <c r="U48" s="50"/>
      <c r="V48" s="50"/>
      <c r="W48" s="50"/>
      <c r="X48" s="50"/>
    </row>
    <row r="49" spans="1:24" ht="14.4" x14ac:dyDescent="0.25">
      <c r="A49" s="50"/>
      <c r="B49" s="50"/>
      <c r="C49" s="50"/>
      <c r="D49" s="50"/>
      <c r="E49" s="50"/>
      <c r="F49" s="50"/>
      <c r="G49" s="50"/>
      <c r="H49" s="50"/>
      <c r="I49" s="50"/>
      <c r="J49" s="50"/>
      <c r="K49" s="50"/>
      <c r="L49" s="50"/>
      <c r="M49" s="50"/>
      <c r="N49" s="50"/>
      <c r="O49" s="50"/>
      <c r="P49" s="50"/>
      <c r="Q49" s="50"/>
      <c r="R49" s="50"/>
      <c r="S49" s="50"/>
      <c r="T49" s="50"/>
      <c r="U49" s="50"/>
      <c r="V49" s="50"/>
      <c r="W49" s="50"/>
      <c r="X49" s="50"/>
    </row>
    <row r="50" spans="1:24" ht="14.4" x14ac:dyDescent="0.25">
      <c r="A50" s="50"/>
      <c r="B50" s="50"/>
      <c r="C50" s="50"/>
      <c r="D50" s="50"/>
      <c r="E50" s="50"/>
      <c r="F50" s="50"/>
      <c r="G50" s="50"/>
      <c r="H50" s="50"/>
      <c r="I50" s="50"/>
      <c r="J50" s="50"/>
      <c r="K50" s="50"/>
      <c r="L50" s="50"/>
      <c r="M50" s="50"/>
      <c r="N50" s="50"/>
      <c r="O50" s="50"/>
      <c r="P50" s="50"/>
      <c r="Q50" s="50"/>
      <c r="R50" s="50"/>
      <c r="S50" s="50"/>
      <c r="T50" s="50"/>
      <c r="U50" s="50"/>
      <c r="V50" s="50"/>
      <c r="W50" s="50"/>
      <c r="X50" s="50"/>
    </row>
    <row r="51" spans="1:24" ht="14.4" x14ac:dyDescent="0.25">
      <c r="A51" s="50"/>
      <c r="B51" s="50"/>
      <c r="C51" s="50"/>
      <c r="D51" s="50"/>
      <c r="E51" s="50"/>
      <c r="F51" s="50"/>
      <c r="G51" s="50"/>
      <c r="H51" s="50"/>
      <c r="I51" s="50"/>
      <c r="J51" s="50"/>
      <c r="K51" s="50"/>
      <c r="L51" s="50"/>
      <c r="M51" s="50"/>
      <c r="N51" s="50"/>
      <c r="O51" s="50"/>
      <c r="P51" s="50"/>
      <c r="Q51" s="50"/>
      <c r="R51" s="50"/>
      <c r="S51" s="50"/>
      <c r="T51" s="50"/>
      <c r="U51" s="50"/>
      <c r="V51" s="50"/>
      <c r="W51" s="50"/>
      <c r="X51" s="50"/>
    </row>
    <row r="52" spans="1:24" ht="14.4" x14ac:dyDescent="0.25">
      <c r="A52" s="50"/>
      <c r="B52" s="50"/>
      <c r="C52" s="50"/>
      <c r="D52" s="50"/>
      <c r="E52" s="50"/>
      <c r="F52" s="50"/>
      <c r="G52" s="50"/>
      <c r="H52" s="50"/>
      <c r="I52" s="50"/>
      <c r="J52" s="50"/>
      <c r="K52" s="50"/>
      <c r="L52" s="50"/>
      <c r="M52" s="50"/>
      <c r="N52" s="50"/>
      <c r="O52" s="50"/>
      <c r="P52" s="50"/>
      <c r="Q52" s="50"/>
      <c r="R52" s="50"/>
      <c r="S52" s="50"/>
      <c r="T52" s="50"/>
      <c r="U52" s="50"/>
      <c r="V52" s="50"/>
      <c r="W52" s="50"/>
      <c r="X52" s="50"/>
    </row>
    <row r="53" spans="1:24" ht="14.4" x14ac:dyDescent="0.25">
      <c r="A53" s="50"/>
      <c r="B53" s="50"/>
      <c r="C53" s="50"/>
      <c r="D53" s="50"/>
      <c r="E53" s="50"/>
      <c r="F53" s="50"/>
      <c r="G53" s="50"/>
      <c r="H53" s="50"/>
      <c r="I53" s="50"/>
      <c r="J53" s="50"/>
      <c r="K53" s="50"/>
      <c r="L53" s="50"/>
      <c r="M53" s="50"/>
      <c r="N53" s="50"/>
      <c r="O53" s="50"/>
      <c r="P53" s="50"/>
      <c r="Q53" s="50"/>
      <c r="R53" s="50"/>
      <c r="S53" s="50"/>
      <c r="T53" s="50"/>
      <c r="U53" s="50"/>
      <c r="V53" s="50"/>
      <c r="W53" s="50"/>
      <c r="X53" s="50"/>
    </row>
    <row r="54" spans="1:24" ht="14.4" x14ac:dyDescent="0.25">
      <c r="A54" s="50"/>
      <c r="B54" s="50"/>
      <c r="C54" s="50"/>
      <c r="D54" s="50"/>
      <c r="E54" s="50"/>
      <c r="F54" s="50"/>
      <c r="G54" s="50"/>
      <c r="H54" s="50"/>
      <c r="I54" s="50"/>
      <c r="J54" s="50"/>
      <c r="K54" s="50"/>
      <c r="L54" s="50"/>
      <c r="M54" s="50"/>
      <c r="N54" s="50"/>
      <c r="O54" s="50"/>
      <c r="P54" s="50"/>
      <c r="Q54" s="50"/>
      <c r="R54" s="50"/>
      <c r="S54" s="50"/>
      <c r="T54" s="50"/>
      <c r="U54" s="50"/>
      <c r="V54" s="50"/>
      <c r="W54" s="50"/>
      <c r="X54" s="50"/>
    </row>
    <row r="55" spans="1:24" ht="14.4" x14ac:dyDescent="0.25">
      <c r="A55" s="50"/>
      <c r="B55" s="50"/>
      <c r="C55" s="50"/>
      <c r="D55" s="50"/>
      <c r="E55" s="50"/>
      <c r="F55" s="50"/>
      <c r="G55" s="50"/>
      <c r="H55" s="50"/>
      <c r="I55" s="50"/>
      <c r="J55" s="50"/>
      <c r="K55" s="50"/>
      <c r="L55" s="50"/>
      <c r="M55" s="50"/>
      <c r="N55" s="50"/>
      <c r="O55" s="50"/>
      <c r="P55" s="50"/>
      <c r="Q55" s="50"/>
      <c r="R55" s="50"/>
      <c r="S55" s="50"/>
      <c r="T55" s="50"/>
      <c r="U55" s="50"/>
      <c r="V55" s="50"/>
      <c r="W55" s="50"/>
      <c r="X55" s="50"/>
    </row>
    <row r="56" spans="1:24" ht="14.4" x14ac:dyDescent="0.25">
      <c r="A56" s="50"/>
      <c r="B56" s="50"/>
      <c r="C56" s="50"/>
      <c r="D56" s="50"/>
      <c r="E56" s="50"/>
      <c r="F56" s="50"/>
      <c r="G56" s="50"/>
      <c r="H56" s="50"/>
      <c r="I56" s="50"/>
      <c r="J56" s="50"/>
      <c r="K56" s="50"/>
      <c r="L56" s="50"/>
      <c r="M56" s="50"/>
      <c r="N56" s="50"/>
      <c r="O56" s="50"/>
      <c r="P56" s="50"/>
      <c r="Q56" s="50"/>
      <c r="R56" s="50"/>
      <c r="S56" s="50"/>
      <c r="T56" s="50"/>
      <c r="U56" s="50"/>
      <c r="V56" s="50"/>
      <c r="W56" s="50"/>
      <c r="X56" s="50"/>
    </row>
    <row r="57" spans="1:24" ht="14.4" x14ac:dyDescent="0.25">
      <c r="A57" s="50"/>
      <c r="B57" s="50"/>
      <c r="C57" s="50"/>
      <c r="D57" s="50"/>
      <c r="E57" s="50"/>
      <c r="F57" s="50"/>
      <c r="G57" s="50"/>
      <c r="H57" s="50"/>
      <c r="I57" s="50"/>
      <c r="J57" s="50"/>
      <c r="K57" s="50"/>
      <c r="L57" s="50"/>
      <c r="M57" s="50"/>
      <c r="N57" s="50"/>
      <c r="O57" s="50"/>
      <c r="P57" s="50"/>
      <c r="Q57" s="50"/>
      <c r="R57" s="50"/>
      <c r="S57" s="50"/>
      <c r="T57" s="50"/>
      <c r="U57" s="50"/>
      <c r="V57" s="50"/>
      <c r="W57" s="50"/>
      <c r="X57" s="50"/>
    </row>
    <row r="58" spans="1:24" ht="14.4" x14ac:dyDescent="0.25">
      <c r="A58" s="50"/>
      <c r="B58" s="50"/>
      <c r="C58" s="50"/>
      <c r="D58" s="50"/>
      <c r="E58" s="50"/>
      <c r="F58" s="50"/>
      <c r="G58" s="50"/>
      <c r="H58" s="50"/>
      <c r="I58" s="50"/>
      <c r="J58" s="50"/>
      <c r="K58" s="50"/>
      <c r="L58" s="50"/>
      <c r="M58" s="50"/>
      <c r="N58" s="50"/>
      <c r="O58" s="50"/>
      <c r="P58" s="50"/>
      <c r="Q58" s="50"/>
      <c r="R58" s="50"/>
      <c r="S58" s="50"/>
      <c r="T58" s="50"/>
      <c r="U58" s="50"/>
      <c r="V58" s="50"/>
      <c r="W58" s="50"/>
      <c r="X58" s="50"/>
    </row>
    <row r="59" spans="1:24" ht="14.4" x14ac:dyDescent="0.25">
      <c r="A59" s="50"/>
      <c r="B59" s="50"/>
      <c r="C59" s="50"/>
      <c r="D59" s="50"/>
      <c r="E59" s="50"/>
      <c r="F59" s="50"/>
      <c r="G59" s="50"/>
      <c r="H59" s="50"/>
      <c r="I59" s="50"/>
      <c r="J59" s="50"/>
      <c r="K59" s="50"/>
      <c r="L59" s="50"/>
      <c r="M59" s="50"/>
      <c r="N59" s="50"/>
      <c r="O59" s="50"/>
      <c r="P59" s="50"/>
      <c r="Q59" s="50"/>
      <c r="R59" s="50"/>
      <c r="S59" s="50"/>
      <c r="T59" s="50"/>
      <c r="U59" s="50"/>
      <c r="V59" s="50"/>
      <c r="W59" s="50"/>
      <c r="X59" s="50"/>
    </row>
    <row r="60" spans="1:24" ht="14.4" x14ac:dyDescent="0.25">
      <c r="A60" s="50"/>
      <c r="B60" s="50"/>
      <c r="C60" s="50"/>
      <c r="D60" s="50"/>
      <c r="E60" s="50"/>
      <c r="F60" s="50"/>
      <c r="G60" s="50"/>
      <c r="H60" s="50"/>
      <c r="I60" s="50"/>
      <c r="J60" s="50"/>
      <c r="K60" s="50"/>
      <c r="L60" s="50"/>
      <c r="M60" s="50"/>
      <c r="N60" s="50"/>
      <c r="O60" s="50"/>
      <c r="P60" s="50"/>
      <c r="Q60" s="50"/>
      <c r="R60" s="50"/>
      <c r="S60" s="50"/>
      <c r="T60" s="50"/>
      <c r="U60" s="50"/>
      <c r="V60" s="50"/>
      <c r="W60" s="50"/>
      <c r="X60" s="50"/>
    </row>
    <row r="61" spans="1:24" ht="14.4" x14ac:dyDescent="0.25">
      <c r="A61" s="50"/>
      <c r="B61" s="50"/>
      <c r="C61" s="50"/>
      <c r="D61" s="50"/>
      <c r="E61" s="50"/>
      <c r="F61" s="50"/>
      <c r="G61" s="50"/>
      <c r="H61" s="50"/>
      <c r="I61" s="50"/>
      <c r="J61" s="50"/>
      <c r="K61" s="50"/>
      <c r="L61" s="50"/>
      <c r="M61" s="50"/>
      <c r="N61" s="50"/>
      <c r="O61" s="50"/>
      <c r="P61" s="50"/>
      <c r="Q61" s="50"/>
      <c r="R61" s="50"/>
      <c r="S61" s="50"/>
      <c r="T61" s="50"/>
      <c r="U61" s="50"/>
      <c r="V61" s="50"/>
      <c r="W61" s="50"/>
      <c r="X61" s="50"/>
    </row>
    <row r="62" spans="1:24" ht="14.4" x14ac:dyDescent="0.25">
      <c r="A62" s="50"/>
      <c r="B62" s="50"/>
      <c r="C62" s="50"/>
      <c r="D62" s="50"/>
      <c r="E62" s="50"/>
      <c r="F62" s="50"/>
      <c r="G62" s="50"/>
      <c r="H62" s="50"/>
      <c r="I62" s="50"/>
      <c r="J62" s="50"/>
      <c r="K62" s="50"/>
      <c r="L62" s="50"/>
      <c r="M62" s="50"/>
      <c r="N62" s="50"/>
      <c r="O62" s="50"/>
      <c r="P62" s="50"/>
      <c r="Q62" s="50"/>
      <c r="R62" s="50"/>
      <c r="S62" s="50"/>
      <c r="T62" s="50"/>
      <c r="U62" s="50"/>
      <c r="V62" s="50"/>
      <c r="W62" s="50"/>
      <c r="X62" s="50"/>
    </row>
    <row r="63" spans="1:24" ht="14.4" x14ac:dyDescent="0.25">
      <c r="A63" s="50"/>
      <c r="B63" s="50"/>
      <c r="C63" s="50"/>
      <c r="D63" s="50"/>
      <c r="E63" s="50"/>
      <c r="F63" s="50"/>
      <c r="G63" s="50"/>
      <c r="H63" s="50"/>
      <c r="I63" s="50"/>
      <c r="J63" s="50"/>
      <c r="K63" s="50"/>
      <c r="L63" s="50"/>
      <c r="M63" s="50"/>
      <c r="N63" s="50"/>
      <c r="O63" s="50"/>
      <c r="P63" s="50"/>
      <c r="Q63" s="50"/>
      <c r="R63" s="50"/>
      <c r="S63" s="50"/>
      <c r="T63" s="50"/>
      <c r="U63" s="50"/>
      <c r="V63" s="50"/>
      <c r="W63" s="50"/>
      <c r="X63" s="50"/>
    </row>
    <row r="64" spans="1:24" ht="14.4" x14ac:dyDescent="0.25">
      <c r="A64" s="50"/>
      <c r="B64" s="50"/>
      <c r="C64" s="50"/>
      <c r="D64" s="50"/>
      <c r="E64" s="50"/>
      <c r="F64" s="50"/>
      <c r="G64" s="50"/>
      <c r="H64" s="50"/>
      <c r="I64" s="50"/>
      <c r="J64" s="50"/>
      <c r="K64" s="50"/>
      <c r="L64" s="50"/>
      <c r="M64" s="50"/>
      <c r="N64" s="50"/>
      <c r="O64" s="50"/>
      <c r="P64" s="50"/>
      <c r="Q64" s="50"/>
      <c r="R64" s="50"/>
      <c r="S64" s="50"/>
      <c r="T64" s="50"/>
      <c r="U64" s="50"/>
      <c r="V64" s="50"/>
      <c r="W64" s="50"/>
      <c r="X64" s="50"/>
    </row>
    <row r="65" spans="1:24" ht="14.4" x14ac:dyDescent="0.25">
      <c r="A65" s="50"/>
      <c r="B65" s="50"/>
      <c r="C65" s="50"/>
      <c r="D65" s="50"/>
      <c r="E65" s="50"/>
      <c r="F65" s="50"/>
      <c r="G65" s="50"/>
      <c r="H65" s="50"/>
      <c r="I65" s="50"/>
      <c r="J65" s="50"/>
      <c r="K65" s="50"/>
      <c r="L65" s="50"/>
      <c r="M65" s="50"/>
      <c r="N65" s="50"/>
      <c r="O65" s="50"/>
      <c r="P65" s="50"/>
      <c r="Q65" s="50"/>
      <c r="R65" s="50"/>
      <c r="S65" s="50"/>
      <c r="T65" s="50"/>
      <c r="U65" s="50"/>
      <c r="V65" s="50"/>
      <c r="W65" s="50"/>
      <c r="X65" s="50"/>
    </row>
    <row r="66" spans="1:24" ht="14.4" x14ac:dyDescent="0.25">
      <c r="A66" s="50"/>
      <c r="B66" s="50"/>
      <c r="C66" s="50"/>
      <c r="D66" s="50"/>
      <c r="E66" s="50"/>
      <c r="F66" s="50"/>
      <c r="G66" s="50"/>
      <c r="H66" s="50"/>
      <c r="I66" s="50"/>
      <c r="J66" s="50"/>
      <c r="K66" s="50"/>
      <c r="L66" s="50"/>
      <c r="M66" s="50"/>
      <c r="N66" s="50"/>
      <c r="O66" s="50"/>
      <c r="P66" s="50"/>
      <c r="Q66" s="50"/>
      <c r="R66" s="50"/>
      <c r="S66" s="50"/>
      <c r="T66" s="50"/>
      <c r="U66" s="50"/>
      <c r="V66" s="50"/>
      <c r="W66" s="50"/>
      <c r="X66" s="50"/>
    </row>
    <row r="67" spans="1:24" ht="14.4" x14ac:dyDescent="0.25">
      <c r="A67" s="50"/>
      <c r="B67" s="50"/>
      <c r="C67" s="50"/>
      <c r="D67" s="50"/>
      <c r="E67" s="50"/>
      <c r="F67" s="50"/>
      <c r="G67" s="50"/>
      <c r="H67" s="50"/>
      <c r="I67" s="50"/>
      <c r="J67" s="50"/>
      <c r="K67" s="50"/>
      <c r="L67" s="50"/>
      <c r="M67" s="50"/>
      <c r="N67" s="50"/>
      <c r="O67" s="50"/>
      <c r="P67" s="50"/>
      <c r="Q67" s="50"/>
      <c r="R67" s="50"/>
      <c r="S67" s="50"/>
      <c r="T67" s="50"/>
      <c r="U67" s="50"/>
      <c r="V67" s="50"/>
      <c r="W67" s="50"/>
      <c r="X67" s="50"/>
    </row>
    <row r="68" spans="1:24" ht="14.4" x14ac:dyDescent="0.25">
      <c r="A68" s="50"/>
      <c r="B68" s="50"/>
      <c r="C68" s="50"/>
      <c r="D68" s="50"/>
      <c r="E68" s="50"/>
      <c r="F68" s="50"/>
      <c r="G68" s="50"/>
      <c r="H68" s="50"/>
      <c r="I68" s="50"/>
      <c r="J68" s="50"/>
      <c r="K68" s="50"/>
      <c r="L68" s="50"/>
      <c r="M68" s="50"/>
      <c r="N68" s="50"/>
      <c r="O68" s="50"/>
      <c r="P68" s="50"/>
      <c r="Q68" s="50"/>
      <c r="R68" s="50"/>
      <c r="S68" s="50"/>
      <c r="T68" s="50"/>
      <c r="U68" s="50"/>
      <c r="V68" s="50"/>
      <c r="W68" s="50"/>
      <c r="X68" s="50"/>
    </row>
    <row r="69" spans="1:24" ht="14.4" x14ac:dyDescent="0.25">
      <c r="A69" s="50"/>
      <c r="B69" s="50"/>
      <c r="C69" s="50"/>
      <c r="D69" s="50"/>
      <c r="E69" s="50"/>
      <c r="F69" s="50"/>
      <c r="G69" s="50"/>
      <c r="H69" s="50"/>
      <c r="I69" s="50"/>
      <c r="J69" s="50"/>
      <c r="K69" s="50"/>
      <c r="L69" s="50"/>
      <c r="M69" s="50"/>
      <c r="N69" s="50"/>
      <c r="O69" s="50"/>
      <c r="P69" s="50"/>
      <c r="Q69" s="50"/>
      <c r="R69" s="50"/>
      <c r="S69" s="50"/>
      <c r="T69" s="50"/>
      <c r="U69" s="50"/>
      <c r="V69" s="50"/>
      <c r="W69" s="50"/>
      <c r="X69" s="50"/>
    </row>
    <row r="70" spans="1:24" ht="14.4" x14ac:dyDescent="0.25">
      <c r="A70" s="50"/>
      <c r="B70" s="50"/>
      <c r="C70" s="50"/>
      <c r="D70" s="50"/>
      <c r="E70" s="50"/>
      <c r="F70" s="50"/>
      <c r="G70" s="50"/>
      <c r="H70" s="50"/>
      <c r="I70" s="50"/>
      <c r="J70" s="50"/>
      <c r="K70" s="50"/>
      <c r="L70" s="50"/>
      <c r="M70" s="50"/>
      <c r="N70" s="50"/>
      <c r="O70" s="50"/>
      <c r="P70" s="50"/>
      <c r="Q70" s="50"/>
      <c r="R70" s="50"/>
      <c r="S70" s="50"/>
      <c r="T70" s="50"/>
      <c r="U70" s="50"/>
      <c r="V70" s="50"/>
      <c r="W70" s="50"/>
      <c r="X70" s="50"/>
    </row>
    <row r="71" spans="1:24" ht="14.4" x14ac:dyDescent="0.25">
      <c r="A71" s="50"/>
      <c r="B71" s="50"/>
      <c r="C71" s="50"/>
      <c r="D71" s="50"/>
      <c r="E71" s="50"/>
      <c r="F71" s="50"/>
      <c r="G71" s="50"/>
      <c r="H71" s="50"/>
      <c r="I71" s="50"/>
      <c r="J71" s="50"/>
      <c r="K71" s="50"/>
      <c r="L71" s="50"/>
      <c r="M71" s="50"/>
      <c r="N71" s="50"/>
      <c r="O71" s="50"/>
      <c r="P71" s="50"/>
      <c r="Q71" s="50"/>
      <c r="R71" s="50"/>
      <c r="S71" s="50"/>
      <c r="T71" s="50"/>
      <c r="U71" s="50"/>
      <c r="V71" s="50"/>
      <c r="W71" s="50"/>
      <c r="X71" s="50"/>
    </row>
    <row r="72" spans="1:24" ht="14.4" x14ac:dyDescent="0.25">
      <c r="A72" s="50"/>
      <c r="B72" s="50"/>
      <c r="C72" s="50"/>
      <c r="D72" s="50"/>
      <c r="E72" s="50"/>
      <c r="F72" s="50"/>
      <c r="G72" s="50"/>
      <c r="H72" s="50"/>
      <c r="I72" s="50"/>
      <c r="J72" s="50"/>
      <c r="K72" s="50"/>
      <c r="L72" s="50"/>
      <c r="M72" s="50"/>
      <c r="N72" s="50"/>
      <c r="O72" s="50"/>
      <c r="P72" s="50"/>
      <c r="Q72" s="50"/>
      <c r="R72" s="50"/>
      <c r="S72" s="50"/>
      <c r="T72" s="50"/>
      <c r="U72" s="50"/>
      <c r="V72" s="50"/>
      <c r="W72" s="50"/>
      <c r="X72" s="50"/>
    </row>
    <row r="73" spans="1:24" ht="14.4" x14ac:dyDescent="0.25">
      <c r="A73" s="50"/>
      <c r="B73" s="50"/>
      <c r="C73" s="50"/>
      <c r="D73" s="50"/>
      <c r="E73" s="50"/>
      <c r="F73" s="50"/>
      <c r="G73" s="50"/>
      <c r="H73" s="50"/>
      <c r="I73" s="50"/>
      <c r="J73" s="50"/>
      <c r="K73" s="50"/>
      <c r="L73" s="50"/>
      <c r="M73" s="50"/>
      <c r="N73" s="50"/>
      <c r="O73" s="50"/>
      <c r="P73" s="50"/>
      <c r="Q73" s="50"/>
      <c r="R73" s="50"/>
      <c r="S73" s="50"/>
      <c r="T73" s="50"/>
      <c r="U73" s="50"/>
      <c r="V73" s="50"/>
      <c r="W73" s="50"/>
      <c r="X73" s="50"/>
    </row>
    <row r="74" spans="1:24" ht="14.4" x14ac:dyDescent="0.25">
      <c r="A74" s="50"/>
      <c r="B74" s="50"/>
      <c r="C74" s="50"/>
      <c r="D74" s="50"/>
      <c r="E74" s="50"/>
      <c r="F74" s="50"/>
      <c r="G74" s="50"/>
      <c r="H74" s="50"/>
      <c r="I74" s="50"/>
      <c r="J74" s="50"/>
      <c r="K74" s="50"/>
      <c r="L74" s="50"/>
      <c r="M74" s="50"/>
      <c r="N74" s="50"/>
      <c r="O74" s="50"/>
      <c r="P74" s="50"/>
      <c r="Q74" s="50"/>
      <c r="R74" s="50"/>
      <c r="S74" s="50"/>
      <c r="T74" s="50"/>
      <c r="U74" s="50"/>
      <c r="V74" s="50"/>
      <c r="W74" s="50"/>
      <c r="X74" s="50"/>
    </row>
    <row r="75" spans="1:24" ht="14.4" x14ac:dyDescent="0.25">
      <c r="A75" s="50"/>
      <c r="B75" s="50"/>
      <c r="C75" s="50"/>
      <c r="D75" s="50"/>
      <c r="E75" s="50"/>
      <c r="F75" s="50"/>
      <c r="G75" s="50"/>
      <c r="H75" s="50"/>
      <c r="I75" s="50"/>
      <c r="J75" s="50"/>
      <c r="K75" s="50"/>
      <c r="L75" s="50"/>
      <c r="M75" s="50"/>
      <c r="N75" s="50"/>
      <c r="O75" s="50"/>
      <c r="P75" s="50"/>
      <c r="Q75" s="50"/>
      <c r="R75" s="50"/>
      <c r="S75" s="50"/>
      <c r="T75" s="50"/>
      <c r="U75" s="50"/>
      <c r="V75" s="50"/>
      <c r="W75" s="50"/>
      <c r="X75" s="50"/>
    </row>
    <row r="76" spans="1:24" ht="14.4" x14ac:dyDescent="0.25">
      <c r="A76" s="50"/>
      <c r="B76" s="50"/>
      <c r="C76" s="50"/>
      <c r="D76" s="50"/>
      <c r="E76" s="50"/>
      <c r="F76" s="50"/>
      <c r="G76" s="50"/>
      <c r="H76" s="50"/>
      <c r="I76" s="50"/>
      <c r="J76" s="50"/>
      <c r="K76" s="50"/>
      <c r="L76" s="50"/>
      <c r="M76" s="50"/>
      <c r="N76" s="50"/>
      <c r="O76" s="50"/>
      <c r="P76" s="50"/>
      <c r="Q76" s="50"/>
      <c r="R76" s="50"/>
      <c r="S76" s="50"/>
      <c r="T76" s="50"/>
      <c r="U76" s="50"/>
      <c r="V76" s="50"/>
      <c r="W76" s="50"/>
      <c r="X76" s="50"/>
    </row>
    <row r="77" spans="1:24" ht="14.4" x14ac:dyDescent="0.25">
      <c r="A77" s="50"/>
      <c r="B77" s="50"/>
      <c r="C77" s="50"/>
      <c r="D77" s="50"/>
      <c r="E77" s="50"/>
      <c r="F77" s="50"/>
      <c r="G77" s="50"/>
      <c r="H77" s="50"/>
      <c r="I77" s="50"/>
      <c r="J77" s="50"/>
      <c r="K77" s="50"/>
      <c r="L77" s="50"/>
      <c r="M77" s="50"/>
      <c r="N77" s="50"/>
      <c r="O77" s="50"/>
      <c r="P77" s="50"/>
      <c r="Q77" s="50"/>
      <c r="R77" s="50"/>
      <c r="S77" s="50"/>
      <c r="T77" s="50"/>
      <c r="U77" s="50"/>
      <c r="V77" s="50"/>
      <c r="W77" s="50"/>
      <c r="X77" s="50"/>
    </row>
    <row r="78" spans="1:24" ht="14.4" x14ac:dyDescent="0.25">
      <c r="A78" s="50"/>
      <c r="B78" s="50"/>
      <c r="C78" s="50"/>
      <c r="D78" s="50"/>
      <c r="E78" s="50"/>
      <c r="F78" s="50"/>
      <c r="G78" s="50"/>
      <c r="H78" s="50"/>
      <c r="I78" s="50"/>
      <c r="J78" s="50"/>
      <c r="K78" s="50"/>
      <c r="L78" s="50"/>
      <c r="M78" s="50"/>
      <c r="N78" s="50"/>
      <c r="O78" s="50"/>
      <c r="P78" s="50"/>
      <c r="Q78" s="50"/>
      <c r="R78" s="50"/>
      <c r="S78" s="50"/>
      <c r="T78" s="50"/>
      <c r="U78" s="50"/>
      <c r="V78" s="50"/>
      <c r="W78" s="50"/>
      <c r="X78" s="50"/>
    </row>
    <row r="79" spans="1:24" ht="14.4" x14ac:dyDescent="0.25">
      <c r="A79" s="50"/>
      <c r="B79" s="50"/>
      <c r="C79" s="50"/>
      <c r="D79" s="50"/>
      <c r="E79" s="50"/>
      <c r="F79" s="50"/>
      <c r="G79" s="50"/>
      <c r="H79" s="50"/>
      <c r="I79" s="50"/>
      <c r="J79" s="50"/>
      <c r="K79" s="50"/>
      <c r="L79" s="50"/>
      <c r="M79" s="50"/>
      <c r="N79" s="50"/>
      <c r="O79" s="50"/>
      <c r="P79" s="50"/>
      <c r="Q79" s="50"/>
      <c r="R79" s="50"/>
      <c r="S79" s="50"/>
      <c r="T79" s="50"/>
      <c r="U79" s="50"/>
      <c r="V79" s="50"/>
      <c r="W79" s="50"/>
      <c r="X79" s="50"/>
    </row>
    <row r="80" spans="1:24" ht="14.4" x14ac:dyDescent="0.25">
      <c r="A80" s="50"/>
      <c r="B80" s="50"/>
      <c r="C80" s="50"/>
      <c r="D80" s="50"/>
      <c r="E80" s="50"/>
      <c r="F80" s="50"/>
      <c r="G80" s="50"/>
      <c r="H80" s="50"/>
      <c r="I80" s="50"/>
      <c r="J80" s="50"/>
      <c r="K80" s="50"/>
      <c r="L80" s="50"/>
      <c r="M80" s="50"/>
      <c r="N80" s="50"/>
      <c r="O80" s="50"/>
      <c r="P80" s="50"/>
      <c r="Q80" s="50"/>
      <c r="R80" s="50"/>
      <c r="S80" s="50"/>
      <c r="T80" s="50"/>
      <c r="U80" s="50"/>
      <c r="V80" s="50"/>
      <c r="W80" s="50"/>
      <c r="X80" s="50"/>
    </row>
    <row r="81" spans="1:24" ht="14.4" x14ac:dyDescent="0.25">
      <c r="A81" s="50"/>
      <c r="B81" s="50"/>
      <c r="C81" s="50"/>
      <c r="D81" s="50"/>
      <c r="E81" s="50"/>
      <c r="F81" s="50"/>
      <c r="G81" s="50"/>
      <c r="H81" s="50"/>
      <c r="I81" s="50"/>
      <c r="J81" s="50"/>
      <c r="K81" s="50"/>
      <c r="L81" s="50"/>
      <c r="M81" s="50"/>
      <c r="N81" s="50"/>
      <c r="O81" s="50"/>
      <c r="P81" s="50"/>
      <c r="Q81" s="50"/>
      <c r="R81" s="50"/>
      <c r="S81" s="50"/>
      <c r="T81" s="50"/>
      <c r="U81" s="50"/>
      <c r="V81" s="50"/>
      <c r="W81" s="50"/>
      <c r="X81" s="50"/>
    </row>
    <row r="82" spans="1:24" ht="14.4" x14ac:dyDescent="0.25">
      <c r="A82" s="50"/>
      <c r="B82" s="50"/>
      <c r="C82" s="50"/>
      <c r="D82" s="50"/>
      <c r="E82" s="50"/>
      <c r="F82" s="50"/>
      <c r="G82" s="50"/>
      <c r="H82" s="50"/>
      <c r="I82" s="50"/>
      <c r="J82" s="50"/>
      <c r="K82" s="50"/>
      <c r="L82" s="50"/>
      <c r="M82" s="50"/>
      <c r="N82" s="50"/>
      <c r="O82" s="50"/>
      <c r="P82" s="50"/>
      <c r="Q82" s="50"/>
      <c r="R82" s="50"/>
      <c r="S82" s="50"/>
      <c r="T82" s="50"/>
      <c r="U82" s="50"/>
      <c r="V82" s="50"/>
      <c r="W82" s="50"/>
      <c r="X82" s="50"/>
    </row>
    <row r="83" spans="1:24" ht="14.4" x14ac:dyDescent="0.25">
      <c r="A83" s="50"/>
      <c r="B83" s="50"/>
      <c r="C83" s="50"/>
      <c r="D83" s="50"/>
      <c r="E83" s="50"/>
      <c r="F83" s="50"/>
      <c r="G83" s="50"/>
      <c r="H83" s="50"/>
      <c r="I83" s="50"/>
      <c r="J83" s="50"/>
      <c r="K83" s="50"/>
      <c r="L83" s="50"/>
      <c r="M83" s="50"/>
      <c r="N83" s="50"/>
      <c r="O83" s="50"/>
      <c r="P83" s="50"/>
      <c r="Q83" s="50"/>
      <c r="R83" s="50"/>
      <c r="S83" s="50"/>
      <c r="T83" s="50"/>
      <c r="U83" s="50"/>
      <c r="V83" s="50"/>
      <c r="W83" s="50"/>
      <c r="X83" s="50"/>
    </row>
    <row r="84" spans="1:24" ht="14.4" x14ac:dyDescent="0.25">
      <c r="A84" s="50"/>
      <c r="B84" s="50"/>
      <c r="C84" s="50"/>
      <c r="D84" s="50"/>
      <c r="E84" s="50"/>
      <c r="F84" s="50"/>
      <c r="G84" s="50"/>
      <c r="H84" s="50"/>
      <c r="I84" s="50"/>
      <c r="J84" s="50"/>
      <c r="K84" s="50"/>
      <c r="L84" s="50"/>
      <c r="M84" s="50"/>
      <c r="N84" s="50"/>
      <c r="O84" s="50"/>
      <c r="P84" s="50"/>
      <c r="Q84" s="50"/>
      <c r="R84" s="50"/>
      <c r="S84" s="50"/>
      <c r="T84" s="50"/>
      <c r="U84" s="50"/>
      <c r="V84" s="50"/>
      <c r="W84" s="50"/>
      <c r="X84" s="50"/>
    </row>
    <row r="85" spans="1:24" ht="14.4" x14ac:dyDescent="0.25">
      <c r="A85" s="50"/>
      <c r="B85" s="50"/>
      <c r="C85" s="50"/>
      <c r="D85" s="50"/>
      <c r="E85" s="50"/>
      <c r="F85" s="50"/>
      <c r="G85" s="50"/>
      <c r="H85" s="50"/>
      <c r="I85" s="50"/>
      <c r="J85" s="50"/>
      <c r="K85" s="50"/>
      <c r="L85" s="50"/>
      <c r="M85" s="50"/>
      <c r="N85" s="50"/>
      <c r="O85" s="50"/>
      <c r="P85" s="50"/>
      <c r="Q85" s="50"/>
      <c r="R85" s="50"/>
      <c r="S85" s="50"/>
      <c r="T85" s="50"/>
      <c r="U85" s="50"/>
      <c r="V85" s="50"/>
      <c r="W85" s="50"/>
      <c r="X85" s="50"/>
    </row>
    <row r="86" spans="1:24" ht="14.4" x14ac:dyDescent="0.25">
      <c r="A86" s="50"/>
      <c r="B86" s="50"/>
      <c r="C86" s="50"/>
      <c r="D86" s="50"/>
      <c r="E86" s="50"/>
      <c r="F86" s="50"/>
      <c r="G86" s="50"/>
      <c r="H86" s="50"/>
      <c r="I86" s="50"/>
      <c r="J86" s="50"/>
      <c r="K86" s="50"/>
      <c r="L86" s="50"/>
      <c r="M86" s="50"/>
      <c r="N86" s="50"/>
      <c r="O86" s="50"/>
      <c r="P86" s="50"/>
      <c r="Q86" s="50"/>
      <c r="R86" s="50"/>
      <c r="S86" s="50"/>
      <c r="T86" s="50"/>
      <c r="U86" s="50"/>
      <c r="V86" s="50"/>
      <c r="W86" s="50"/>
      <c r="X86" s="50"/>
    </row>
    <row r="87" spans="1:24" ht="14.4" x14ac:dyDescent="0.25">
      <c r="A87" s="50"/>
      <c r="B87" s="50"/>
      <c r="C87" s="50"/>
      <c r="D87" s="50"/>
      <c r="E87" s="50"/>
      <c r="F87" s="50"/>
      <c r="G87" s="50"/>
      <c r="H87" s="50"/>
      <c r="I87" s="50"/>
      <c r="J87" s="50"/>
      <c r="K87" s="50"/>
      <c r="L87" s="50"/>
      <c r="M87" s="50"/>
      <c r="N87" s="50"/>
      <c r="O87" s="50"/>
      <c r="P87" s="50"/>
      <c r="Q87" s="50"/>
      <c r="R87" s="50"/>
      <c r="S87" s="50"/>
      <c r="T87" s="50"/>
      <c r="U87" s="50"/>
      <c r="V87" s="50"/>
      <c r="W87" s="50"/>
      <c r="X87" s="50"/>
    </row>
    <row r="88" spans="1:24" ht="14.4" x14ac:dyDescent="0.25">
      <c r="A88" s="50"/>
      <c r="B88" s="50"/>
      <c r="C88" s="50"/>
      <c r="D88" s="50"/>
      <c r="E88" s="50"/>
      <c r="F88" s="50"/>
      <c r="G88" s="50"/>
      <c r="H88" s="50"/>
      <c r="I88" s="50"/>
      <c r="J88" s="50"/>
      <c r="K88" s="50"/>
      <c r="L88" s="50"/>
      <c r="M88" s="50"/>
      <c r="N88" s="50"/>
      <c r="O88" s="50"/>
      <c r="P88" s="50"/>
      <c r="Q88" s="50"/>
      <c r="R88" s="50"/>
      <c r="S88" s="50"/>
      <c r="T88" s="50"/>
      <c r="U88" s="50"/>
      <c r="V88" s="50"/>
      <c r="W88" s="50"/>
      <c r="X88" s="50"/>
    </row>
    <row r="89" spans="1:24" ht="14.4" x14ac:dyDescent="0.25">
      <c r="A89" s="50"/>
      <c r="B89" s="50"/>
      <c r="C89" s="50"/>
      <c r="D89" s="50"/>
      <c r="E89" s="50"/>
      <c r="F89" s="50"/>
      <c r="G89" s="50"/>
      <c r="H89" s="50"/>
      <c r="I89" s="50"/>
      <c r="J89" s="50"/>
      <c r="K89" s="50"/>
      <c r="L89" s="50"/>
      <c r="M89" s="50"/>
      <c r="N89" s="50"/>
      <c r="O89" s="50"/>
      <c r="P89" s="50"/>
      <c r="Q89" s="50"/>
      <c r="R89" s="50"/>
      <c r="S89" s="50"/>
      <c r="T89" s="50"/>
      <c r="U89" s="50"/>
      <c r="V89" s="50"/>
      <c r="W89" s="50"/>
      <c r="X89" s="50"/>
    </row>
    <row r="90" spans="1:24" ht="14.4" x14ac:dyDescent="0.25">
      <c r="A90" s="50"/>
      <c r="B90" s="50"/>
      <c r="C90" s="50"/>
      <c r="D90" s="50"/>
      <c r="E90" s="50"/>
      <c r="F90" s="50"/>
      <c r="G90" s="50"/>
      <c r="H90" s="50"/>
      <c r="I90" s="50"/>
      <c r="J90" s="50"/>
      <c r="K90" s="50"/>
      <c r="L90" s="50"/>
      <c r="M90" s="50"/>
      <c r="N90" s="50"/>
      <c r="O90" s="50"/>
      <c r="P90" s="50"/>
      <c r="Q90" s="50"/>
      <c r="R90" s="50"/>
      <c r="S90" s="50"/>
      <c r="T90" s="50"/>
      <c r="U90" s="50"/>
      <c r="V90" s="50"/>
      <c r="W90" s="50"/>
      <c r="X90" s="50"/>
    </row>
    <row r="91" spans="1:24" ht="14.4" x14ac:dyDescent="0.25">
      <c r="A91" s="50"/>
      <c r="B91" s="50"/>
      <c r="C91" s="50"/>
      <c r="D91" s="50"/>
      <c r="E91" s="50"/>
      <c r="F91" s="50"/>
      <c r="G91" s="50"/>
      <c r="H91" s="50"/>
      <c r="I91" s="50"/>
      <c r="J91" s="50"/>
      <c r="K91" s="50"/>
      <c r="L91" s="50"/>
      <c r="M91" s="50"/>
      <c r="N91" s="50"/>
      <c r="O91" s="50"/>
      <c r="P91" s="50"/>
      <c r="Q91" s="50"/>
      <c r="R91" s="50"/>
      <c r="S91" s="50"/>
      <c r="T91" s="50"/>
      <c r="U91" s="50"/>
      <c r="V91" s="50"/>
      <c r="W91" s="50"/>
      <c r="X91" s="50"/>
    </row>
    <row r="92" spans="1:24" ht="14.4" x14ac:dyDescent="0.25">
      <c r="A92" s="50"/>
      <c r="B92" s="50"/>
      <c r="C92" s="50"/>
      <c r="D92" s="50"/>
      <c r="E92" s="50"/>
      <c r="F92" s="50"/>
      <c r="G92" s="50"/>
      <c r="H92" s="50"/>
      <c r="I92" s="50"/>
      <c r="J92" s="50"/>
      <c r="K92" s="50"/>
      <c r="L92" s="50"/>
      <c r="M92" s="50"/>
      <c r="N92" s="50"/>
      <c r="O92" s="50"/>
      <c r="P92" s="50"/>
      <c r="Q92" s="50"/>
      <c r="R92" s="50"/>
      <c r="S92" s="50"/>
      <c r="T92" s="50"/>
      <c r="U92" s="50"/>
      <c r="V92" s="50"/>
      <c r="W92" s="50"/>
      <c r="X92" s="50"/>
    </row>
    <row r="93" spans="1:24" ht="14.4" x14ac:dyDescent="0.25">
      <c r="A93" s="50"/>
      <c r="B93" s="50"/>
      <c r="C93" s="50"/>
      <c r="D93" s="50"/>
      <c r="E93" s="50"/>
      <c r="F93" s="50"/>
      <c r="G93" s="50"/>
      <c r="H93" s="50"/>
      <c r="I93" s="50"/>
      <c r="J93" s="50"/>
      <c r="K93" s="50"/>
      <c r="L93" s="50"/>
      <c r="M93" s="50"/>
      <c r="N93" s="50"/>
      <c r="O93" s="50"/>
      <c r="P93" s="50"/>
      <c r="Q93" s="50"/>
      <c r="R93" s="50"/>
      <c r="S93" s="50"/>
      <c r="T93" s="50"/>
      <c r="U93" s="50"/>
      <c r="V93" s="50"/>
      <c r="W93" s="50"/>
      <c r="X93" s="50"/>
    </row>
  </sheetData>
  <protectedRanges>
    <protectedRange sqref="C3:C5 B17:C17 B9:C9 B11:C11 B13:C13 B15:C15 C7 B20:C20 B22:C22 B24:C24 B26:C26 C18 J18 J22" name="Range1"/>
  </protectedRanges>
  <mergeCells count="20">
    <mergeCell ref="B7:G7"/>
    <mergeCell ref="I7:O7"/>
    <mergeCell ref="Q7:U7"/>
    <mergeCell ref="B1:U3"/>
    <mergeCell ref="B5:C5"/>
    <mergeCell ref="D5:I5"/>
    <mergeCell ref="K5:O5"/>
    <mergeCell ref="R5:U5"/>
    <mergeCell ref="I22:O22"/>
    <mergeCell ref="I23:O27"/>
    <mergeCell ref="B8:G16"/>
    <mergeCell ref="I8:O8"/>
    <mergeCell ref="Q8:U8"/>
    <mergeCell ref="I9:O16"/>
    <mergeCell ref="Q9:U9"/>
    <mergeCell ref="Q10:U27"/>
    <mergeCell ref="B18:G18"/>
    <mergeCell ref="I18:O18"/>
    <mergeCell ref="B19:G27"/>
    <mergeCell ref="I19:O20"/>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
  <sheetViews>
    <sheetView topLeftCell="L1" zoomScale="80" zoomScaleNormal="80" workbookViewId="0">
      <selection activeCell="G18" sqref="G18"/>
    </sheetView>
  </sheetViews>
  <sheetFormatPr defaultColWidth="10.44140625" defaultRowHeight="14.4" x14ac:dyDescent="0.3"/>
  <cols>
    <col min="1" max="1" width="14.5546875" customWidth="1"/>
    <col min="2" max="2" width="2" bestFit="1" customWidth="1"/>
    <col min="3" max="3" width="14" style="1" customWidth="1"/>
    <col min="4" max="4" width="12" style="17"/>
    <col min="5" max="5" width="14.77734375" bestFit="1" customWidth="1"/>
    <col min="6" max="6" width="16.5546875" bestFit="1" customWidth="1"/>
    <col min="7" max="7" width="19.5546875" bestFit="1" customWidth="1"/>
    <col min="8" max="8" width="16.44140625" bestFit="1" customWidth="1"/>
    <col min="9" max="9" width="11.21875" bestFit="1" customWidth="1"/>
    <col min="10" max="10" width="17.77734375" bestFit="1" customWidth="1"/>
    <col min="11" max="11" width="8.5546875" bestFit="1" customWidth="1"/>
    <col min="13" max="13" width="7.77734375" bestFit="1" customWidth="1"/>
    <col min="14" max="14" width="14.77734375" bestFit="1" customWidth="1"/>
    <col min="15" max="16" width="16.5546875" bestFit="1" customWidth="1"/>
    <col min="17" max="17" width="16.21875" bestFit="1" customWidth="1"/>
    <col min="18" max="18" width="11.21875" bestFit="1" customWidth="1"/>
    <col min="19" max="19" width="17.77734375" bestFit="1" customWidth="1"/>
    <col min="20" max="20" width="8.5546875" bestFit="1" customWidth="1"/>
  </cols>
  <sheetData>
    <row r="1" spans="1:32" ht="15" thickBot="1" x14ac:dyDescent="0.35">
      <c r="Q1" s="22" t="s">
        <v>20</v>
      </c>
      <c r="W1" s="140" t="s">
        <v>18</v>
      </c>
      <c r="X1" s="140"/>
      <c r="Y1" s="140"/>
      <c r="Z1" s="140"/>
      <c r="AA1" s="140"/>
      <c r="AB1" s="140"/>
      <c r="AC1" s="140"/>
    </row>
    <row r="2" spans="1:32" ht="92.4" thickBot="1" x14ac:dyDescent="0.35">
      <c r="A2" s="1">
        <f>MIN('Data Collection Form'!J:J)</f>
        <v>44044</v>
      </c>
      <c r="C2" s="1" t="s">
        <v>1</v>
      </c>
      <c r="D2" s="2">
        <v>1</v>
      </c>
      <c r="E2" s="5" t="s">
        <v>7</v>
      </c>
      <c r="F2" s="5" t="s">
        <v>15</v>
      </c>
      <c r="G2" s="5" t="s">
        <v>10</v>
      </c>
      <c r="H2" s="5" t="s">
        <v>12</v>
      </c>
      <c r="I2" s="5" t="s">
        <v>11</v>
      </c>
      <c r="J2" s="5" t="s">
        <v>13</v>
      </c>
      <c r="K2" s="5" t="s">
        <v>0</v>
      </c>
      <c r="M2" s="5" t="s">
        <v>2</v>
      </c>
      <c r="N2" s="5" t="s">
        <v>7</v>
      </c>
      <c r="O2" s="5" t="s">
        <v>15</v>
      </c>
      <c r="P2" s="5" t="s">
        <v>10</v>
      </c>
      <c r="Q2" s="5" t="s">
        <v>12</v>
      </c>
      <c r="R2" s="5" t="s">
        <v>11</v>
      </c>
      <c r="S2" s="5" t="s">
        <v>13</v>
      </c>
      <c r="T2" s="5" t="s">
        <v>0</v>
      </c>
      <c r="V2" s="18" t="s">
        <v>19</v>
      </c>
      <c r="W2" s="18" t="s">
        <v>7</v>
      </c>
      <c r="X2" s="19" t="s">
        <v>8</v>
      </c>
      <c r="Y2" s="20" t="s">
        <v>10</v>
      </c>
      <c r="Z2" s="20" t="s">
        <v>9</v>
      </c>
      <c r="AA2" s="20" t="s">
        <v>5</v>
      </c>
      <c r="AB2" s="20" t="s">
        <v>6</v>
      </c>
      <c r="AC2" s="21" t="s">
        <v>0</v>
      </c>
      <c r="AF2" s="31" t="s">
        <v>38</v>
      </c>
    </row>
    <row r="3" spans="1:32" ht="15" thickTop="1" x14ac:dyDescent="0.3">
      <c r="A3" s="1">
        <f ca="1">DATE(YEAR(NOW()),MONTH(NOW())+13,1)</f>
        <v>44409</v>
      </c>
      <c r="B3">
        <f t="shared" ref="B3:B16" si="0">IF(ISNUMBER(C3),1,0)</f>
        <v>1</v>
      </c>
      <c r="C3" s="1">
        <f>(IF(A2&gt;0,A2,""))*1</f>
        <v>44044</v>
      </c>
      <c r="D3" s="17">
        <f>C3</f>
        <v>44044</v>
      </c>
      <c r="E3">
        <f t="shared" ref="E3:F3" si="1">IF($M3&gt;0,($M3-N3)/$M3,#N/A)</f>
        <v>1</v>
      </c>
      <c r="F3">
        <f t="shared" si="1"/>
        <v>1</v>
      </c>
      <c r="G3">
        <f t="shared" ref="G3:G8" si="2">IF($M3&gt;0,($M3-P3)/$M3,#N/A)</f>
        <v>1</v>
      </c>
      <c r="H3">
        <f t="shared" ref="H3:J3" si="3">IF($M3&gt;0,($M3-Q3)/$M3,#N/A)</f>
        <v>1</v>
      </c>
      <c r="I3">
        <f t="shared" si="3"/>
        <v>1</v>
      </c>
      <c r="J3">
        <f t="shared" si="3"/>
        <v>1</v>
      </c>
      <c r="K3">
        <f t="shared" ref="K3:K16" si="4">IF($M3&gt;0,($M3-T3)/$M3,#N/A)</f>
        <v>1</v>
      </c>
      <c r="M3">
        <f>IF(LEN(C3)&gt;0,COUNTIF('Data Collection Form'!J:J,Sheet2!C3),0)</f>
        <v>1</v>
      </c>
      <c r="N3">
        <f>COUNTIFS('Data Collection Form'!$J:$J,Sheet2!$C3,'Data Collection Form'!C:C,"N")</f>
        <v>0</v>
      </c>
      <c r="O3">
        <f>COUNTIFS('Data Collection Form'!$J:$J,Sheet2!$C3,'Data Collection Form'!D:D,"N")</f>
        <v>0</v>
      </c>
      <c r="P3">
        <f>COUNTIFS('Data Collection Form'!$J:$J,Sheet2!$C3,'Data Collection Form'!E:E,"N")</f>
        <v>0</v>
      </c>
      <c r="Q3">
        <f>COUNTIFS('Data Collection Form'!$J:$J,Sheet2!$C3,'Data Collection Form'!F:F,"N")</f>
        <v>0</v>
      </c>
      <c r="R3">
        <f>COUNTIFS('Data Collection Form'!$J:$J,Sheet2!$C3,'Data Collection Form'!G:G,"N")</f>
        <v>0</v>
      </c>
      <c r="S3">
        <f>COUNTIFS('Data Collection Form'!$J:$J,Sheet2!$C3,'Data Collection Form'!H:H,"N")</f>
        <v>0</v>
      </c>
      <c r="T3">
        <f>COUNTIFS('Data Collection Form'!$J:$J,Sheet2!$C3,'Data Collection Form'!I:I,"N")</f>
        <v>0</v>
      </c>
      <c r="V3">
        <f>IF(LEN(C3)&gt;0,COUNTIF('Data Collection Form'!J:J,Sheet2!C3),0)</f>
        <v>1</v>
      </c>
      <c r="W3">
        <f>IF($V3&gt;0,COUNTIFS('Data Collection Form'!$J:$J,Sheet2!$C3,'Data Collection Form'!C:C, "N/A")/$V3,#N/A)</f>
        <v>0</v>
      </c>
      <c r="X3">
        <f>IF($V3&gt;0,COUNTIFS('Data Collection Form'!$J:$J,Sheet2!$C3,'Data Collection Form'!D:D, "N/A")/$V3,#N/A)</f>
        <v>0</v>
      </c>
      <c r="Y3">
        <f>IF($V3&gt;0,COUNTIFS('Data Collection Form'!$J:$J,Sheet2!$C3,'Data Collection Form'!E:E, "N/A")/$V3,#N/A)</f>
        <v>0</v>
      </c>
      <c r="Z3">
        <f>IF($V3&gt;0,COUNTIFS('Data Collection Form'!$J:$J,Sheet2!$C3,'Data Collection Form'!F:F, "N/A")/$V3,#N/A)</f>
        <v>0</v>
      </c>
      <c r="AA3">
        <f>IF($V3&gt;0,COUNTIFS('Data Collection Form'!$J:$J,Sheet2!$C3,'Data Collection Form'!G:G, "N/A")/$V3,#N/A)</f>
        <v>0</v>
      </c>
      <c r="AB3">
        <f>IF($V3&gt;0,COUNTIFS('Data Collection Form'!$J:$J,Sheet2!$C3,'Data Collection Form'!H:H, "N/A")/$V3,#N/A)</f>
        <v>0</v>
      </c>
      <c r="AC3">
        <f>IF($V3&gt;0,COUNTIFS('Data Collection Form'!$J:$J,Sheet2!$C3,'Data Collection Form'!I:I, "N/A")/$V3,#N/A)</f>
        <v>0</v>
      </c>
      <c r="AF3" t="s">
        <v>39</v>
      </c>
    </row>
    <row r="4" spans="1:32" x14ac:dyDescent="0.3">
      <c r="A4" s="2">
        <f ca="1">SUM(B3:B16)</f>
        <v>12</v>
      </c>
      <c r="B4">
        <f t="shared" ca="1" si="0"/>
        <v>1</v>
      </c>
      <c r="C4" s="1">
        <f t="shared" ref="C4:C14" ca="1" si="5">(IF(ISNUMBER(C3),IF(DATE(YEAR(C3),MONTH(C3)+1,1)&lt;$A$3,DATE(YEAR(C3),MONTH(C3)+1,1),""),""))*1</f>
        <v>44075</v>
      </c>
      <c r="D4" s="17">
        <f t="shared" ref="D4:D16" ca="1" si="6">C4</f>
        <v>44075</v>
      </c>
      <c r="E4" t="e">
        <f t="shared" ref="E4:E16" ca="1" si="7">IF($M4&gt;0,($M4-N4)/$M4,#N/A)</f>
        <v>#N/A</v>
      </c>
      <c r="F4" t="e">
        <f t="shared" ref="F4:G16" ca="1" si="8">IF($M4&gt;0,($M4-O4)/$M4,#N/A)</f>
        <v>#N/A</v>
      </c>
      <c r="G4" t="e">
        <f t="shared" ca="1" si="2"/>
        <v>#N/A</v>
      </c>
      <c r="H4" t="e">
        <f t="shared" ref="H4:H16" ca="1" si="9">IF($M4&gt;0,($M4-Q4)/$M4,#N/A)</f>
        <v>#N/A</v>
      </c>
      <c r="I4" t="e">
        <f t="shared" ref="I4:I16" ca="1" si="10">IF($M4&gt;0,($M4-R4)/$M4,#N/A)</f>
        <v>#N/A</v>
      </c>
      <c r="J4" t="e">
        <f t="shared" ref="J4:J16" ca="1" si="11">IF($M4&gt;0,($M4-S4)/$M4,#N/A)</f>
        <v>#N/A</v>
      </c>
      <c r="K4" t="e">
        <f t="shared" ca="1" si="4"/>
        <v>#N/A</v>
      </c>
      <c r="M4">
        <f ca="1">IF(LEN(C4)&gt;0,COUNTIF('Data Collection Form'!J:J,Sheet2!C4),0)</f>
        <v>0</v>
      </c>
      <c r="N4">
        <f ca="1">COUNTIFS('Data Collection Form'!$J:$J,Sheet2!$C4,'Data Collection Form'!C:C,"N")</f>
        <v>0</v>
      </c>
      <c r="O4">
        <f ca="1">COUNTIFS('Data Collection Form'!$J:$J,Sheet2!$C4,'Data Collection Form'!D:D,"N")</f>
        <v>0</v>
      </c>
      <c r="P4">
        <f ca="1">COUNTIFS('Data Collection Form'!$J:$J,Sheet2!$C4,'Data Collection Form'!E:E,"N")</f>
        <v>0</v>
      </c>
      <c r="Q4">
        <f ca="1">COUNTIFS('Data Collection Form'!$J:$J,Sheet2!$C4,'Data Collection Form'!F:F,"N")</f>
        <v>0</v>
      </c>
      <c r="R4">
        <f ca="1">COUNTIFS('Data Collection Form'!$J:$J,Sheet2!$C4,'Data Collection Form'!G:G,"N")</f>
        <v>0</v>
      </c>
      <c r="S4">
        <f ca="1">COUNTIFS('Data Collection Form'!$J:$J,Sheet2!$C4,'Data Collection Form'!H:H,"N")</f>
        <v>0</v>
      </c>
      <c r="T4">
        <f ca="1">COUNTIFS('Data Collection Form'!$J:$J,Sheet2!$C4,'Data Collection Form'!I:I,"N")</f>
        <v>0</v>
      </c>
      <c r="V4">
        <f ca="1">IF(LEN(C4)&gt;0,COUNTIF('Data Collection Form'!J:J,Sheet2!C4),0)</f>
        <v>0</v>
      </c>
      <c r="W4" t="e">
        <f ca="1">IF($V4&gt;0,COUNTIFS('Data Collection Form'!$J:$J,Sheet2!$C4,'Data Collection Form'!C:C, "N/A")/$V4,#N/A)</f>
        <v>#N/A</v>
      </c>
      <c r="X4" t="e">
        <f ca="1">IF($V4&gt;0,COUNTIFS('Data Collection Form'!$J:$J,Sheet2!$C4,'Data Collection Form'!D:D, "N/A")/$V4,#N/A)</f>
        <v>#N/A</v>
      </c>
      <c r="Y4" t="e">
        <f ca="1">IF($V4&gt;0,COUNTIFS('Data Collection Form'!$J:$J,Sheet2!$C4,'Data Collection Form'!E:E, "N/A")/$V4,#N/A)</f>
        <v>#N/A</v>
      </c>
      <c r="Z4" t="e">
        <f ca="1">IF($V4&gt;0,COUNTIFS('Data Collection Form'!$J:$J,Sheet2!$C4,'Data Collection Form'!F:F, "N/A")/$V4,#N/A)</f>
        <v>#N/A</v>
      </c>
      <c r="AA4" t="e">
        <f ca="1">IF($V4&gt;0,COUNTIFS('Data Collection Form'!$J:$J,Sheet2!$C4,'Data Collection Form'!G:G, "N/A")/$V4,#N/A)</f>
        <v>#N/A</v>
      </c>
      <c r="AB4" t="e">
        <f ca="1">IF($V4&gt;0,COUNTIFS('Data Collection Form'!$J:$J,Sheet2!$C4,'Data Collection Form'!H:H, "N/A")/$V4,#N/A)</f>
        <v>#N/A</v>
      </c>
      <c r="AC4" t="e">
        <f ca="1">IF($V4&gt;0,COUNTIFS('Data Collection Form'!$J:$J,Sheet2!$C4,'Data Collection Form'!I:I, "N/A")/$V4,#N/A)</f>
        <v>#N/A</v>
      </c>
      <c r="AF4" t="s">
        <v>40</v>
      </c>
    </row>
    <row r="5" spans="1:32" x14ac:dyDescent="0.3">
      <c r="A5" s="1"/>
      <c r="B5">
        <f t="shared" ca="1" si="0"/>
        <v>1</v>
      </c>
      <c r="C5" s="1">
        <f t="shared" ca="1" si="5"/>
        <v>44105</v>
      </c>
      <c r="D5" s="17">
        <f t="shared" ca="1" si="6"/>
        <v>44105</v>
      </c>
      <c r="E5" t="e">
        <f t="shared" ca="1" si="7"/>
        <v>#N/A</v>
      </c>
      <c r="F5" t="e">
        <f t="shared" ca="1" si="8"/>
        <v>#N/A</v>
      </c>
      <c r="G5" t="e">
        <f t="shared" ca="1" si="2"/>
        <v>#N/A</v>
      </c>
      <c r="H5" t="e">
        <f t="shared" ca="1" si="9"/>
        <v>#N/A</v>
      </c>
      <c r="I5" t="e">
        <f t="shared" ca="1" si="10"/>
        <v>#N/A</v>
      </c>
      <c r="J5" t="e">
        <f t="shared" ca="1" si="11"/>
        <v>#N/A</v>
      </c>
      <c r="K5" t="e">
        <f t="shared" ca="1" si="4"/>
        <v>#N/A</v>
      </c>
      <c r="M5">
        <f ca="1">IF(LEN(C5)&gt;0,COUNTIF('Data Collection Form'!J:J,Sheet2!C5),0)</f>
        <v>0</v>
      </c>
      <c r="N5">
        <f ca="1">COUNTIFS('Data Collection Form'!$J:$J,Sheet2!$C5,'Data Collection Form'!C:C,"N")</f>
        <v>0</v>
      </c>
      <c r="O5">
        <f ca="1">COUNTIFS('Data Collection Form'!$J:$J,Sheet2!$C5,'Data Collection Form'!D:D,"N")</f>
        <v>0</v>
      </c>
      <c r="P5">
        <f ca="1">COUNTIFS('Data Collection Form'!$J:$J,Sheet2!$C5,'Data Collection Form'!E:E,"N")</f>
        <v>0</v>
      </c>
      <c r="Q5">
        <f ca="1">COUNTIFS('Data Collection Form'!$J:$J,Sheet2!$C5,'Data Collection Form'!F:F,"N")</f>
        <v>0</v>
      </c>
      <c r="R5">
        <f ca="1">COUNTIFS('Data Collection Form'!$J:$J,Sheet2!$C5,'Data Collection Form'!G:G,"N")</f>
        <v>0</v>
      </c>
      <c r="S5">
        <f ca="1">COUNTIFS('Data Collection Form'!$J:$J,Sheet2!$C5,'Data Collection Form'!H:H,"N")</f>
        <v>0</v>
      </c>
      <c r="T5">
        <f ca="1">COUNTIFS('Data Collection Form'!$J:$J,Sheet2!$C5,'Data Collection Form'!I:I,"N")</f>
        <v>0</v>
      </c>
      <c r="V5">
        <f ca="1">IF(LEN(C5)&gt;0,COUNTIF('Data Collection Form'!J:J,Sheet2!C5),0)</f>
        <v>0</v>
      </c>
      <c r="W5" t="e">
        <f ca="1">IF($V5&gt;0,COUNTIFS('Data Collection Form'!$J:$J,Sheet2!$C5,'Data Collection Form'!C:C, "N/A")/$V5,#N/A)</f>
        <v>#N/A</v>
      </c>
      <c r="X5" t="e">
        <f ca="1">IF($V5&gt;0,COUNTIFS('Data Collection Form'!$J:$J,Sheet2!$C5,'Data Collection Form'!D:D, "N/A")/$V5,#N/A)</f>
        <v>#N/A</v>
      </c>
      <c r="Y5" t="e">
        <f ca="1">IF($V5&gt;0,COUNTIFS('Data Collection Form'!$J:$J,Sheet2!$C5,'Data Collection Form'!E:E, "N/A")/$V5,#N/A)</f>
        <v>#N/A</v>
      </c>
      <c r="Z5" t="e">
        <f ca="1">IF($V5&gt;0,COUNTIFS('Data Collection Form'!$J:$J,Sheet2!$C5,'Data Collection Form'!F:F, "N/A")/$V5,#N/A)</f>
        <v>#N/A</v>
      </c>
      <c r="AA5" t="e">
        <f ca="1">IF($V5&gt;0,COUNTIFS('Data Collection Form'!$J:$J,Sheet2!$C5,'Data Collection Form'!G:G, "N/A")/$V5,#N/A)</f>
        <v>#N/A</v>
      </c>
      <c r="AB5" t="e">
        <f ca="1">IF($V5&gt;0,COUNTIFS('Data Collection Form'!$J:$J,Sheet2!$C5,'Data Collection Form'!H:H, "N/A")/$V5,#N/A)</f>
        <v>#N/A</v>
      </c>
      <c r="AC5" t="e">
        <f ca="1">IF($V5&gt;0,COUNTIFS('Data Collection Form'!$J:$J,Sheet2!$C5,'Data Collection Form'!I:I, "N/A")/$V5,#N/A)</f>
        <v>#N/A</v>
      </c>
      <c r="AF5" t="s">
        <v>41</v>
      </c>
    </row>
    <row r="6" spans="1:32" x14ac:dyDescent="0.3">
      <c r="A6" s="1"/>
      <c r="B6">
        <f t="shared" ca="1" si="0"/>
        <v>1</v>
      </c>
      <c r="C6" s="1">
        <f t="shared" ca="1" si="5"/>
        <v>44136</v>
      </c>
      <c r="D6" s="17">
        <f t="shared" ca="1" si="6"/>
        <v>44136</v>
      </c>
      <c r="E6" t="e">
        <f t="shared" ca="1" si="7"/>
        <v>#N/A</v>
      </c>
      <c r="F6" t="e">
        <f t="shared" ca="1" si="8"/>
        <v>#N/A</v>
      </c>
      <c r="G6" t="e">
        <f t="shared" ca="1" si="2"/>
        <v>#N/A</v>
      </c>
      <c r="H6" t="e">
        <f t="shared" ca="1" si="9"/>
        <v>#N/A</v>
      </c>
      <c r="I6" t="e">
        <f t="shared" ca="1" si="10"/>
        <v>#N/A</v>
      </c>
      <c r="J6" t="e">
        <f t="shared" ca="1" si="11"/>
        <v>#N/A</v>
      </c>
      <c r="K6" t="e">
        <f t="shared" ca="1" si="4"/>
        <v>#N/A</v>
      </c>
      <c r="M6">
        <f ca="1">IF(LEN(C6)&gt;0,COUNTIF('Data Collection Form'!J:J,Sheet2!C6),0)</f>
        <v>0</v>
      </c>
      <c r="N6">
        <f ca="1">COUNTIFS('Data Collection Form'!$J:$J,Sheet2!$C6,'Data Collection Form'!C:C,"N")</f>
        <v>0</v>
      </c>
      <c r="O6">
        <f ca="1">COUNTIFS('Data Collection Form'!$J:$J,Sheet2!$C6,'Data Collection Form'!D:D,"N")</f>
        <v>0</v>
      </c>
      <c r="P6">
        <f ca="1">COUNTIFS('Data Collection Form'!$J:$J,Sheet2!$C6,'Data Collection Form'!E:E,"N")</f>
        <v>0</v>
      </c>
      <c r="Q6">
        <f ca="1">COUNTIFS('Data Collection Form'!$J:$J,Sheet2!$C6,'Data Collection Form'!F:F,"N")</f>
        <v>0</v>
      </c>
      <c r="R6">
        <f ca="1">COUNTIFS('Data Collection Form'!$J:$J,Sheet2!$C6,'Data Collection Form'!G:G,"N")</f>
        <v>0</v>
      </c>
      <c r="S6">
        <f ca="1">COUNTIFS('Data Collection Form'!$J:$J,Sheet2!$C6,'Data Collection Form'!H:H,"N")</f>
        <v>0</v>
      </c>
      <c r="T6">
        <f ca="1">COUNTIFS('Data Collection Form'!$J:$J,Sheet2!$C6,'Data Collection Form'!I:I,"N")</f>
        <v>0</v>
      </c>
      <c r="V6">
        <f ca="1">IF(LEN(C6)&gt;0,COUNTIF('Data Collection Form'!J:J,Sheet2!C6),0)</f>
        <v>0</v>
      </c>
      <c r="W6" t="e">
        <f ca="1">IF($V6&gt;0,COUNTIFS('Data Collection Form'!$J:$J,Sheet2!$C6,'Data Collection Form'!C:C, "N/A")/$V6,#N/A)</f>
        <v>#N/A</v>
      </c>
      <c r="X6" t="e">
        <f ca="1">IF($V6&gt;0,COUNTIFS('Data Collection Form'!$J:$J,Sheet2!$C6,'Data Collection Form'!D:D, "N/A")/$V6,#N/A)</f>
        <v>#N/A</v>
      </c>
      <c r="Y6" t="e">
        <f ca="1">IF($V6&gt;0,COUNTIFS('Data Collection Form'!$J:$J,Sheet2!$C6,'Data Collection Form'!E:E, "N/A")/$V6,#N/A)</f>
        <v>#N/A</v>
      </c>
      <c r="Z6" t="e">
        <f ca="1">IF($V6&gt;0,COUNTIFS('Data Collection Form'!$J:$J,Sheet2!$C6,'Data Collection Form'!F:F, "N/A")/$V6,#N/A)</f>
        <v>#N/A</v>
      </c>
      <c r="AA6" t="e">
        <f ca="1">IF($V6&gt;0,COUNTIFS('Data Collection Form'!$J:$J,Sheet2!$C6,'Data Collection Form'!G:G, "N/A")/$V6,#N/A)</f>
        <v>#N/A</v>
      </c>
      <c r="AB6" t="e">
        <f ca="1">IF($V6&gt;0,COUNTIFS('Data Collection Form'!$J:$J,Sheet2!$C6,'Data Collection Form'!H:H, "N/A")/$V6,#N/A)</f>
        <v>#N/A</v>
      </c>
      <c r="AC6" t="e">
        <f ca="1">IF($V6&gt;0,COUNTIFS('Data Collection Form'!$J:$J,Sheet2!$C6,'Data Collection Form'!I:I, "N/A")/$V6,#N/A)</f>
        <v>#N/A</v>
      </c>
      <c r="AF6" t="s">
        <v>42</v>
      </c>
    </row>
    <row r="7" spans="1:32" x14ac:dyDescent="0.3">
      <c r="B7">
        <f t="shared" ca="1" si="0"/>
        <v>1</v>
      </c>
      <c r="C7" s="1">
        <f t="shared" ca="1" si="5"/>
        <v>44166</v>
      </c>
      <c r="D7" s="17">
        <f t="shared" ca="1" si="6"/>
        <v>44166</v>
      </c>
      <c r="E7" t="e">
        <f t="shared" ca="1" si="7"/>
        <v>#N/A</v>
      </c>
      <c r="F7" t="e">
        <f t="shared" ca="1" si="8"/>
        <v>#N/A</v>
      </c>
      <c r="G7" t="e">
        <f t="shared" ca="1" si="2"/>
        <v>#N/A</v>
      </c>
      <c r="H7" t="e">
        <f t="shared" ca="1" si="9"/>
        <v>#N/A</v>
      </c>
      <c r="I7" t="e">
        <f t="shared" ca="1" si="10"/>
        <v>#N/A</v>
      </c>
      <c r="J7" t="e">
        <f t="shared" ca="1" si="11"/>
        <v>#N/A</v>
      </c>
      <c r="K7" t="e">
        <f t="shared" ca="1" si="4"/>
        <v>#N/A</v>
      </c>
      <c r="M7">
        <f ca="1">IF(LEN(C7)&gt;0,COUNTIF('Data Collection Form'!J:J,Sheet2!C7),0)</f>
        <v>0</v>
      </c>
      <c r="N7">
        <f ca="1">COUNTIFS('Data Collection Form'!$J:$J,Sheet2!$C7,'Data Collection Form'!C:C,"N")</f>
        <v>0</v>
      </c>
      <c r="O7">
        <f ca="1">COUNTIFS('Data Collection Form'!$J:$J,Sheet2!$C7,'Data Collection Form'!D:D,"N")</f>
        <v>0</v>
      </c>
      <c r="P7">
        <f ca="1">COUNTIFS('Data Collection Form'!$J:$J,Sheet2!$C7,'Data Collection Form'!E:E,"N")</f>
        <v>0</v>
      </c>
      <c r="Q7">
        <f ca="1">COUNTIFS('Data Collection Form'!$J:$J,Sheet2!$C7,'Data Collection Form'!F:F,"N")</f>
        <v>0</v>
      </c>
      <c r="R7">
        <f ca="1">COUNTIFS('Data Collection Form'!$J:$J,Sheet2!$C7,'Data Collection Form'!G:G,"N")</f>
        <v>0</v>
      </c>
      <c r="S7">
        <f ca="1">COUNTIFS('Data Collection Form'!$J:$J,Sheet2!$C7,'Data Collection Form'!H:H,"N")</f>
        <v>0</v>
      </c>
      <c r="T7">
        <f ca="1">COUNTIFS('Data Collection Form'!$J:$J,Sheet2!$C7,'Data Collection Form'!I:I,"N")</f>
        <v>0</v>
      </c>
      <c r="V7">
        <f ca="1">IF(LEN(C7)&gt;0,COUNTIF('Data Collection Form'!J:J,Sheet2!C7),0)</f>
        <v>0</v>
      </c>
      <c r="W7" t="e">
        <f ca="1">IF($V7&gt;0,COUNTIFS('Data Collection Form'!$J:$J,Sheet2!$C7,'Data Collection Form'!C:C, "N/A")/$V7,#N/A)</f>
        <v>#N/A</v>
      </c>
      <c r="X7" t="e">
        <f ca="1">IF($V7&gt;0,COUNTIFS('Data Collection Form'!$J:$J,Sheet2!$C7,'Data Collection Form'!D:D, "N/A")/$V7,#N/A)</f>
        <v>#N/A</v>
      </c>
      <c r="Y7" t="e">
        <f ca="1">IF($V7&gt;0,COUNTIFS('Data Collection Form'!$J:$J,Sheet2!$C7,'Data Collection Form'!E:E, "N/A")/$V7,#N/A)</f>
        <v>#N/A</v>
      </c>
      <c r="Z7" t="e">
        <f ca="1">IF($V7&gt;0,COUNTIFS('Data Collection Form'!$J:$J,Sheet2!$C7,'Data Collection Form'!F:F, "N/A")/$V7,#N/A)</f>
        <v>#N/A</v>
      </c>
      <c r="AA7" t="e">
        <f ca="1">IF($V7&gt;0,COUNTIFS('Data Collection Form'!$J:$J,Sheet2!$C7,'Data Collection Form'!G:G, "N/A")/$V7,#N/A)</f>
        <v>#N/A</v>
      </c>
      <c r="AB7" t="e">
        <f ca="1">IF($V7&gt;0,COUNTIFS('Data Collection Form'!$J:$J,Sheet2!$C7,'Data Collection Form'!H:H, "N/A")/$V7,#N/A)</f>
        <v>#N/A</v>
      </c>
      <c r="AC7" t="e">
        <f ca="1">IF($V7&gt;0,COUNTIFS('Data Collection Form'!$J:$J,Sheet2!$C7,'Data Collection Form'!I:I, "N/A")/$V7,#N/A)</f>
        <v>#N/A</v>
      </c>
      <c r="AF7" t="s">
        <v>43</v>
      </c>
    </row>
    <row r="8" spans="1:32" x14ac:dyDescent="0.3">
      <c r="B8">
        <f t="shared" ca="1" si="0"/>
        <v>1</v>
      </c>
      <c r="C8" s="1">
        <f t="shared" ca="1" si="5"/>
        <v>44197</v>
      </c>
      <c r="D8" s="17">
        <f t="shared" ca="1" si="6"/>
        <v>44197</v>
      </c>
      <c r="E8" t="e">
        <f t="shared" ca="1" si="7"/>
        <v>#N/A</v>
      </c>
      <c r="F8" t="e">
        <f t="shared" ca="1" si="8"/>
        <v>#N/A</v>
      </c>
      <c r="G8" t="e">
        <f t="shared" ca="1" si="2"/>
        <v>#N/A</v>
      </c>
      <c r="H8" t="e">
        <f t="shared" ca="1" si="9"/>
        <v>#N/A</v>
      </c>
      <c r="I8" t="e">
        <f t="shared" ca="1" si="10"/>
        <v>#N/A</v>
      </c>
      <c r="J8" t="e">
        <f t="shared" ca="1" si="11"/>
        <v>#N/A</v>
      </c>
      <c r="K8" t="e">
        <f t="shared" ca="1" si="4"/>
        <v>#N/A</v>
      </c>
      <c r="M8">
        <f ca="1">IF(LEN(C8)&gt;0,COUNTIF('Data Collection Form'!J:J,Sheet2!C8),0)</f>
        <v>0</v>
      </c>
      <c r="N8">
        <f ca="1">COUNTIFS('Data Collection Form'!$J:$J,Sheet2!$C8,'Data Collection Form'!C:C,"N")</f>
        <v>0</v>
      </c>
      <c r="O8">
        <f ca="1">COUNTIFS('Data Collection Form'!$J:$J,Sheet2!$C8,'Data Collection Form'!D:D,"N")</f>
        <v>0</v>
      </c>
      <c r="P8">
        <f ca="1">COUNTIFS('Data Collection Form'!$J:$J,Sheet2!$C8,'Data Collection Form'!E:E,"N")</f>
        <v>0</v>
      </c>
      <c r="Q8">
        <f ca="1">COUNTIFS('Data Collection Form'!$J:$J,Sheet2!$C8,'Data Collection Form'!F:F,"N")</f>
        <v>0</v>
      </c>
      <c r="R8">
        <f ca="1">COUNTIFS('Data Collection Form'!$J:$J,Sheet2!$C8,'Data Collection Form'!G:G,"N")</f>
        <v>0</v>
      </c>
      <c r="S8">
        <f ca="1">COUNTIFS('Data Collection Form'!$J:$J,Sheet2!$C8,'Data Collection Form'!H:H,"N")</f>
        <v>0</v>
      </c>
      <c r="T8">
        <f ca="1">COUNTIFS('Data Collection Form'!$J:$J,Sheet2!$C8,'Data Collection Form'!I:I,"N")</f>
        <v>0</v>
      </c>
      <c r="V8">
        <f ca="1">IF(LEN(C8)&gt;0,COUNTIF('Data Collection Form'!J:J,Sheet2!C8),0)</f>
        <v>0</v>
      </c>
      <c r="W8" t="e">
        <f ca="1">IF($V8&gt;0,COUNTIFS('Data Collection Form'!$J:$J,Sheet2!$C8,'Data Collection Form'!C:C, "N/A")/$V8,#N/A)</f>
        <v>#N/A</v>
      </c>
      <c r="X8" t="e">
        <f ca="1">IF($V8&gt;0,COUNTIFS('Data Collection Form'!$J:$J,Sheet2!$C8,'Data Collection Form'!D:D, "N/A")/$V8,#N/A)</f>
        <v>#N/A</v>
      </c>
      <c r="Y8" t="e">
        <f ca="1">IF($V8&gt;0,COUNTIFS('Data Collection Form'!$J:$J,Sheet2!$C8,'Data Collection Form'!E:E, "N/A")/$V8,#N/A)</f>
        <v>#N/A</v>
      </c>
      <c r="Z8" t="e">
        <f ca="1">IF($V8&gt;0,COUNTIFS('Data Collection Form'!$J:$J,Sheet2!$C8,'Data Collection Form'!F:F, "N/A")/$V8,#N/A)</f>
        <v>#N/A</v>
      </c>
      <c r="AA8" t="e">
        <f ca="1">IF($V8&gt;0,COUNTIFS('Data Collection Form'!$J:$J,Sheet2!$C8,'Data Collection Form'!G:G, "N/A")/$V8,#N/A)</f>
        <v>#N/A</v>
      </c>
      <c r="AB8" t="e">
        <f ca="1">IF($V8&gt;0,COUNTIFS('Data Collection Form'!$J:$J,Sheet2!$C8,'Data Collection Form'!H:H, "N/A")/$V8,#N/A)</f>
        <v>#N/A</v>
      </c>
      <c r="AC8" t="e">
        <f ca="1">IF($V8&gt;0,COUNTIFS('Data Collection Form'!$J:$J,Sheet2!$C8,'Data Collection Form'!I:I, "N/A")/$V8,#N/A)</f>
        <v>#N/A</v>
      </c>
      <c r="AF8" t="s">
        <v>44</v>
      </c>
    </row>
    <row r="9" spans="1:32" x14ac:dyDescent="0.3">
      <c r="B9">
        <f t="shared" ca="1" si="0"/>
        <v>1</v>
      </c>
      <c r="C9" s="1">
        <f t="shared" ca="1" si="5"/>
        <v>44228</v>
      </c>
      <c r="D9" s="17">
        <f t="shared" ca="1" si="6"/>
        <v>44228</v>
      </c>
      <c r="E9" t="e">
        <f t="shared" ca="1" si="7"/>
        <v>#N/A</v>
      </c>
      <c r="F9" t="e">
        <f t="shared" ca="1" si="8"/>
        <v>#N/A</v>
      </c>
      <c r="G9" t="e">
        <f t="shared" ca="1" si="8"/>
        <v>#N/A</v>
      </c>
      <c r="H9" t="e">
        <f t="shared" ca="1" si="9"/>
        <v>#N/A</v>
      </c>
      <c r="I9" t="e">
        <f t="shared" ca="1" si="10"/>
        <v>#N/A</v>
      </c>
      <c r="J9" t="e">
        <f t="shared" ca="1" si="11"/>
        <v>#N/A</v>
      </c>
      <c r="K9" t="e">
        <f t="shared" ca="1" si="4"/>
        <v>#N/A</v>
      </c>
      <c r="M9">
        <f ca="1">IF(LEN(C9)&gt;0,COUNTIF('Data Collection Form'!J:J,Sheet2!C9),0)</f>
        <v>0</v>
      </c>
      <c r="N9">
        <f ca="1">COUNTIFS('Data Collection Form'!$J:$J,Sheet2!$C9,'Data Collection Form'!C:C,"N")</f>
        <v>0</v>
      </c>
      <c r="O9">
        <f ca="1">COUNTIFS('Data Collection Form'!$J:$J,Sheet2!$C9,'Data Collection Form'!D:D,"N")</f>
        <v>0</v>
      </c>
      <c r="P9">
        <f ca="1">COUNTIFS('Data Collection Form'!$J:$J,Sheet2!$C9,'Data Collection Form'!E:E,"N")</f>
        <v>0</v>
      </c>
      <c r="Q9">
        <f ca="1">COUNTIFS('Data Collection Form'!$J:$J,Sheet2!$C9,'Data Collection Form'!F:F,"N")</f>
        <v>0</v>
      </c>
      <c r="R9">
        <f ca="1">COUNTIFS('Data Collection Form'!$J:$J,Sheet2!$C9,'Data Collection Form'!G:G,"N")</f>
        <v>0</v>
      </c>
      <c r="S9">
        <f ca="1">COUNTIFS('Data Collection Form'!$J:$J,Sheet2!$C9,'Data Collection Form'!H:H,"N")</f>
        <v>0</v>
      </c>
      <c r="T9">
        <f ca="1">COUNTIFS('Data Collection Form'!$J:$J,Sheet2!$C9,'Data Collection Form'!I:I,"N")</f>
        <v>0</v>
      </c>
      <c r="V9">
        <f ca="1">IF(LEN(C9)&gt;0,COUNTIF('Data Collection Form'!J:J,Sheet2!C9),0)</f>
        <v>0</v>
      </c>
      <c r="W9" t="e">
        <f ca="1">IF($V9&gt;0,COUNTIFS('Data Collection Form'!$J:$J,Sheet2!$C9,'Data Collection Form'!C:C, "N/A")/$V9,#N/A)</f>
        <v>#N/A</v>
      </c>
      <c r="X9" t="e">
        <f ca="1">IF($V9&gt;0,COUNTIFS('Data Collection Form'!$J:$J,Sheet2!$C9,'Data Collection Form'!D:D, "N/A")/$V9,#N/A)</f>
        <v>#N/A</v>
      </c>
      <c r="Y9" t="e">
        <f ca="1">IF($V9&gt;0,COUNTIFS('Data Collection Form'!$J:$J,Sheet2!$C9,'Data Collection Form'!E:E, "N/A")/$V9,#N/A)</f>
        <v>#N/A</v>
      </c>
      <c r="Z9" t="e">
        <f ca="1">IF($V9&gt;0,COUNTIFS('Data Collection Form'!$J:$J,Sheet2!$C9,'Data Collection Form'!F:F, "N/A")/$V9,#N/A)</f>
        <v>#N/A</v>
      </c>
      <c r="AA9" t="e">
        <f ca="1">IF($V9&gt;0,COUNTIFS('Data Collection Form'!$J:$J,Sheet2!$C9,'Data Collection Form'!G:G, "N/A")/$V9,#N/A)</f>
        <v>#N/A</v>
      </c>
      <c r="AB9" t="e">
        <f ca="1">IF($V9&gt;0,COUNTIFS('Data Collection Form'!$J:$J,Sheet2!$C9,'Data Collection Form'!H:H, "N/A")/$V9,#N/A)</f>
        <v>#N/A</v>
      </c>
      <c r="AC9" t="e">
        <f ca="1">IF($V9&gt;0,COUNTIFS('Data Collection Form'!$J:$J,Sheet2!$C9,'Data Collection Form'!I:I, "N/A")/$V9,#N/A)</f>
        <v>#N/A</v>
      </c>
      <c r="AF9" t="s">
        <v>45</v>
      </c>
    </row>
    <row r="10" spans="1:32" x14ac:dyDescent="0.3">
      <c r="B10">
        <f t="shared" ca="1" si="0"/>
        <v>1</v>
      </c>
      <c r="C10" s="1">
        <f t="shared" ca="1" si="5"/>
        <v>44256</v>
      </c>
      <c r="D10" s="17">
        <f t="shared" ca="1" si="6"/>
        <v>44256</v>
      </c>
      <c r="E10" t="e">
        <f t="shared" ca="1" si="7"/>
        <v>#N/A</v>
      </c>
      <c r="F10" t="e">
        <f t="shared" ca="1" si="8"/>
        <v>#N/A</v>
      </c>
      <c r="G10" t="e">
        <f t="shared" ca="1" si="8"/>
        <v>#N/A</v>
      </c>
      <c r="H10" t="e">
        <f t="shared" ca="1" si="9"/>
        <v>#N/A</v>
      </c>
      <c r="I10" t="e">
        <f t="shared" ca="1" si="10"/>
        <v>#N/A</v>
      </c>
      <c r="J10" t="e">
        <f t="shared" ca="1" si="11"/>
        <v>#N/A</v>
      </c>
      <c r="K10" t="e">
        <f t="shared" ca="1" si="4"/>
        <v>#N/A</v>
      </c>
      <c r="M10">
        <f ca="1">IF(LEN(C10)&gt;0,COUNTIF('Data Collection Form'!J:J,Sheet2!C10),0)</f>
        <v>0</v>
      </c>
      <c r="N10">
        <f ca="1">COUNTIFS('Data Collection Form'!$J:$J,Sheet2!$C10,'Data Collection Form'!C:C,"N")</f>
        <v>0</v>
      </c>
      <c r="O10">
        <f ca="1">COUNTIFS('Data Collection Form'!$J:$J,Sheet2!$C10,'Data Collection Form'!D:D,"N")</f>
        <v>0</v>
      </c>
      <c r="P10">
        <f ca="1">COUNTIFS('Data Collection Form'!$J:$J,Sheet2!$C10,'Data Collection Form'!E:E,"N")</f>
        <v>0</v>
      </c>
      <c r="Q10">
        <f ca="1">COUNTIFS('Data Collection Form'!$J:$J,Sheet2!$C10,'Data Collection Form'!F:F,"N")</f>
        <v>0</v>
      </c>
      <c r="R10">
        <f ca="1">COUNTIFS('Data Collection Form'!$J:$J,Sheet2!$C10,'Data Collection Form'!G:G,"N")</f>
        <v>0</v>
      </c>
      <c r="S10">
        <f ca="1">COUNTIFS('Data Collection Form'!$J:$J,Sheet2!$C10,'Data Collection Form'!H:H,"N")</f>
        <v>0</v>
      </c>
      <c r="T10">
        <f ca="1">COUNTIFS('Data Collection Form'!$J:$J,Sheet2!$C10,'Data Collection Form'!I:I,"N")</f>
        <v>0</v>
      </c>
      <c r="V10">
        <f ca="1">IF(LEN(C10)&gt;0,COUNTIF('Data Collection Form'!J:J,Sheet2!C10),0)</f>
        <v>0</v>
      </c>
      <c r="W10" t="e">
        <f ca="1">IF($V10&gt;0,COUNTIFS('Data Collection Form'!$J:$J,Sheet2!$C10,'Data Collection Form'!C:C, "N/A")/$V10,#N/A)</f>
        <v>#N/A</v>
      </c>
      <c r="X10" t="e">
        <f ca="1">IF($V10&gt;0,COUNTIFS('Data Collection Form'!$J:$J,Sheet2!$C10,'Data Collection Form'!D:D, "N/A")/$V10,#N/A)</f>
        <v>#N/A</v>
      </c>
      <c r="Y10" t="e">
        <f ca="1">IF($V10&gt;0,COUNTIFS('Data Collection Form'!$J:$J,Sheet2!$C10,'Data Collection Form'!E:E, "N/A")/$V10,#N/A)</f>
        <v>#N/A</v>
      </c>
      <c r="Z10" t="e">
        <f ca="1">IF($V10&gt;0,COUNTIFS('Data Collection Form'!$J:$J,Sheet2!$C10,'Data Collection Form'!F:F, "N/A")/$V10,#N/A)</f>
        <v>#N/A</v>
      </c>
      <c r="AA10" t="e">
        <f ca="1">IF($V10&gt;0,COUNTIFS('Data Collection Form'!$J:$J,Sheet2!$C10,'Data Collection Form'!G:G, "N/A")/$V10,#N/A)</f>
        <v>#N/A</v>
      </c>
      <c r="AB10" t="e">
        <f ca="1">IF($V10&gt;0,COUNTIFS('Data Collection Form'!$J:$J,Sheet2!$C10,'Data Collection Form'!H:H, "N/A")/$V10,#N/A)</f>
        <v>#N/A</v>
      </c>
      <c r="AC10" t="e">
        <f ca="1">IF($V10&gt;0,COUNTIFS('Data Collection Form'!$J:$J,Sheet2!$C10,'Data Collection Form'!I:I, "N/A")/$V10,#N/A)</f>
        <v>#N/A</v>
      </c>
    </row>
    <row r="11" spans="1:32" x14ac:dyDescent="0.3">
      <c r="B11">
        <f t="shared" ca="1" si="0"/>
        <v>1</v>
      </c>
      <c r="C11" s="1">
        <f t="shared" ca="1" si="5"/>
        <v>44287</v>
      </c>
      <c r="D11" s="17">
        <f t="shared" ca="1" si="6"/>
        <v>44287</v>
      </c>
      <c r="E11" t="e">
        <f t="shared" ca="1" si="7"/>
        <v>#N/A</v>
      </c>
      <c r="F11" t="e">
        <f t="shared" ca="1" si="8"/>
        <v>#N/A</v>
      </c>
      <c r="G11" t="e">
        <f t="shared" ca="1" si="8"/>
        <v>#N/A</v>
      </c>
      <c r="H11" t="e">
        <f t="shared" ca="1" si="9"/>
        <v>#N/A</v>
      </c>
      <c r="I11" t="e">
        <f t="shared" ca="1" si="10"/>
        <v>#N/A</v>
      </c>
      <c r="J11" t="e">
        <f t="shared" ca="1" si="11"/>
        <v>#N/A</v>
      </c>
      <c r="K11" t="e">
        <f t="shared" ca="1" si="4"/>
        <v>#N/A</v>
      </c>
      <c r="M11">
        <f ca="1">IF(LEN(C11)&gt;0,COUNTIF('Data Collection Form'!J:J,Sheet2!C11),0)</f>
        <v>0</v>
      </c>
      <c r="N11">
        <f ca="1">COUNTIFS('Data Collection Form'!$J:$J,Sheet2!$C11,'Data Collection Form'!C:C,"N")</f>
        <v>0</v>
      </c>
      <c r="O11">
        <f ca="1">COUNTIFS('Data Collection Form'!$J:$J,Sheet2!$C11,'Data Collection Form'!D:D,"N")</f>
        <v>0</v>
      </c>
      <c r="P11">
        <f ca="1">COUNTIFS('Data Collection Form'!$J:$J,Sheet2!$C11,'Data Collection Form'!E:E,"N")</f>
        <v>0</v>
      </c>
      <c r="Q11">
        <f ca="1">COUNTIFS('Data Collection Form'!$J:$J,Sheet2!$C11,'Data Collection Form'!F:F,"N")</f>
        <v>0</v>
      </c>
      <c r="R11">
        <f ca="1">COUNTIFS('Data Collection Form'!$J:$J,Sheet2!$C11,'Data Collection Form'!G:G,"N")</f>
        <v>0</v>
      </c>
      <c r="S11">
        <f ca="1">COUNTIFS('Data Collection Form'!$J:$J,Sheet2!$C11,'Data Collection Form'!H:H,"N")</f>
        <v>0</v>
      </c>
      <c r="T11">
        <f ca="1">COUNTIFS('Data Collection Form'!$J:$J,Sheet2!$C11,'Data Collection Form'!I:I,"N")</f>
        <v>0</v>
      </c>
      <c r="V11">
        <f ca="1">IF(LEN(C11)&gt;0,COUNTIF('Data Collection Form'!J:J,Sheet2!C11),0)</f>
        <v>0</v>
      </c>
      <c r="W11" t="e">
        <f ca="1">IF($V11&gt;0,COUNTIFS('Data Collection Form'!$J:$J,Sheet2!$C11,'Data Collection Form'!C:C, "N/A")/$V11,#N/A)</f>
        <v>#N/A</v>
      </c>
      <c r="X11" t="e">
        <f ca="1">IF($V11&gt;0,COUNTIFS('Data Collection Form'!$J:$J,Sheet2!$C11,'Data Collection Form'!D:D, "N/A")/$V11,#N/A)</f>
        <v>#N/A</v>
      </c>
      <c r="Y11" t="e">
        <f ca="1">IF($V11&gt;0,COUNTIFS('Data Collection Form'!$J:$J,Sheet2!$C11,'Data Collection Form'!E:E, "N/A")/$V11,#N/A)</f>
        <v>#N/A</v>
      </c>
      <c r="Z11" t="e">
        <f ca="1">IF($V11&gt;0,COUNTIFS('Data Collection Form'!$J:$J,Sheet2!$C11,'Data Collection Form'!F:F, "N/A")/$V11,#N/A)</f>
        <v>#N/A</v>
      </c>
      <c r="AA11" t="e">
        <f ca="1">IF($V11&gt;0,COUNTIFS('Data Collection Form'!$J:$J,Sheet2!$C11,'Data Collection Form'!G:G, "N/A")/$V11,#N/A)</f>
        <v>#N/A</v>
      </c>
      <c r="AB11" t="e">
        <f ca="1">IF($V11&gt;0,COUNTIFS('Data Collection Form'!$J:$J,Sheet2!$C11,'Data Collection Form'!H:H, "N/A")/$V11,#N/A)</f>
        <v>#N/A</v>
      </c>
      <c r="AC11" t="e">
        <f ca="1">IF($V11&gt;0,COUNTIFS('Data Collection Form'!$J:$J,Sheet2!$C11,'Data Collection Form'!I:I, "N/A")/$V11,#N/A)</f>
        <v>#N/A</v>
      </c>
    </row>
    <row r="12" spans="1:32" x14ac:dyDescent="0.3">
      <c r="B12">
        <f t="shared" ca="1" si="0"/>
        <v>1</v>
      </c>
      <c r="C12" s="1">
        <f t="shared" ca="1" si="5"/>
        <v>44317</v>
      </c>
      <c r="D12" s="17">
        <f t="shared" ca="1" si="6"/>
        <v>44317</v>
      </c>
      <c r="E12" t="e">
        <f t="shared" ca="1" si="7"/>
        <v>#N/A</v>
      </c>
      <c r="F12" t="e">
        <f t="shared" ca="1" si="8"/>
        <v>#N/A</v>
      </c>
      <c r="G12" t="e">
        <f t="shared" ca="1" si="8"/>
        <v>#N/A</v>
      </c>
      <c r="H12" t="e">
        <f t="shared" ca="1" si="9"/>
        <v>#N/A</v>
      </c>
      <c r="I12" t="e">
        <f t="shared" ca="1" si="10"/>
        <v>#N/A</v>
      </c>
      <c r="J12" t="e">
        <f t="shared" ca="1" si="11"/>
        <v>#N/A</v>
      </c>
      <c r="K12" t="e">
        <f t="shared" ca="1" si="4"/>
        <v>#N/A</v>
      </c>
      <c r="M12">
        <f ca="1">IF(LEN(C12)&gt;0,COUNTIF('Data Collection Form'!J:J,Sheet2!C12),0)</f>
        <v>0</v>
      </c>
      <c r="N12">
        <f ca="1">COUNTIFS('Data Collection Form'!$J:$J,Sheet2!$C12,'Data Collection Form'!C:C,"N")</f>
        <v>0</v>
      </c>
      <c r="O12">
        <f ca="1">COUNTIFS('Data Collection Form'!$J:$J,Sheet2!$C12,'Data Collection Form'!D:D,"N")</f>
        <v>0</v>
      </c>
      <c r="P12">
        <f ca="1">COUNTIFS('Data Collection Form'!$J:$J,Sheet2!$C12,'Data Collection Form'!E:E,"N")</f>
        <v>0</v>
      </c>
      <c r="Q12">
        <f ca="1">COUNTIFS('Data Collection Form'!$J:$J,Sheet2!$C12,'Data Collection Form'!F:F,"N")</f>
        <v>0</v>
      </c>
      <c r="R12">
        <f ca="1">COUNTIFS('Data Collection Form'!$J:$J,Sheet2!$C12,'Data Collection Form'!G:G,"N")</f>
        <v>0</v>
      </c>
      <c r="S12">
        <f ca="1">COUNTIFS('Data Collection Form'!$J:$J,Sheet2!$C12,'Data Collection Form'!H:H,"N")</f>
        <v>0</v>
      </c>
      <c r="T12">
        <f ca="1">COUNTIFS('Data Collection Form'!$J:$J,Sheet2!$C12,'Data Collection Form'!I:I,"N")</f>
        <v>0</v>
      </c>
      <c r="V12">
        <f ca="1">IF(LEN(C12)&gt;0,COUNTIF('Data Collection Form'!J:J,Sheet2!C12),0)</f>
        <v>0</v>
      </c>
      <c r="W12" t="e">
        <f ca="1">IF($V12&gt;0,COUNTIFS('Data Collection Form'!$J:$J,Sheet2!$C12,'Data Collection Form'!C:C, "N/A")/$V12,#N/A)</f>
        <v>#N/A</v>
      </c>
      <c r="X12" t="e">
        <f ca="1">IF($V12&gt;0,COUNTIFS('Data Collection Form'!$J:$J,Sheet2!$C12,'Data Collection Form'!D:D, "N/A")/$V12,#N/A)</f>
        <v>#N/A</v>
      </c>
      <c r="Y12" t="e">
        <f ca="1">IF($V12&gt;0,COUNTIFS('Data Collection Form'!$J:$J,Sheet2!$C12,'Data Collection Form'!E:E, "N/A")/$V12,#N/A)</f>
        <v>#N/A</v>
      </c>
      <c r="Z12" t="e">
        <f ca="1">IF($V12&gt;0,COUNTIFS('Data Collection Form'!$J:$J,Sheet2!$C12,'Data Collection Form'!F:F, "N/A")/$V12,#N/A)</f>
        <v>#N/A</v>
      </c>
      <c r="AA12" t="e">
        <f ca="1">IF($V12&gt;0,COUNTIFS('Data Collection Form'!$J:$J,Sheet2!$C12,'Data Collection Form'!G:G, "N/A")/$V12,#N/A)</f>
        <v>#N/A</v>
      </c>
      <c r="AB12" t="e">
        <f ca="1">IF($V12&gt;0,COUNTIFS('Data Collection Form'!$J:$J,Sheet2!$C12,'Data Collection Form'!H:H, "N/A")/$V12,#N/A)</f>
        <v>#N/A</v>
      </c>
      <c r="AC12" t="e">
        <f ca="1">IF($V12&gt;0,COUNTIFS('Data Collection Form'!$J:$J,Sheet2!$C12,'Data Collection Form'!I:I, "N/A")/$V12,#N/A)</f>
        <v>#N/A</v>
      </c>
    </row>
    <row r="13" spans="1:32" x14ac:dyDescent="0.3">
      <c r="B13">
        <f t="shared" ca="1" si="0"/>
        <v>1</v>
      </c>
      <c r="C13" s="1">
        <f t="shared" ca="1" si="5"/>
        <v>44348</v>
      </c>
      <c r="D13" s="17">
        <f t="shared" ca="1" si="6"/>
        <v>44348</v>
      </c>
      <c r="E13" t="e">
        <f t="shared" ca="1" si="7"/>
        <v>#N/A</v>
      </c>
      <c r="F13" t="e">
        <f t="shared" ca="1" si="8"/>
        <v>#N/A</v>
      </c>
      <c r="G13" t="e">
        <f t="shared" ca="1" si="8"/>
        <v>#N/A</v>
      </c>
      <c r="H13" t="e">
        <f t="shared" ca="1" si="9"/>
        <v>#N/A</v>
      </c>
      <c r="I13" t="e">
        <f t="shared" ca="1" si="10"/>
        <v>#N/A</v>
      </c>
      <c r="J13" t="e">
        <f t="shared" ca="1" si="11"/>
        <v>#N/A</v>
      </c>
      <c r="K13" t="e">
        <f t="shared" ca="1" si="4"/>
        <v>#N/A</v>
      </c>
      <c r="M13">
        <f ca="1">IF(LEN(C13)&gt;0,COUNTIF('Data Collection Form'!J:J,Sheet2!C13),0)</f>
        <v>0</v>
      </c>
      <c r="N13">
        <f ca="1">COUNTIFS('Data Collection Form'!$J:$J,Sheet2!$C13,'Data Collection Form'!C:C,"N")</f>
        <v>0</v>
      </c>
      <c r="O13">
        <f ca="1">COUNTIFS('Data Collection Form'!$J:$J,Sheet2!$C13,'Data Collection Form'!D:D,"N")</f>
        <v>0</v>
      </c>
      <c r="P13">
        <f ca="1">COUNTIFS('Data Collection Form'!$J:$J,Sheet2!$C13,'Data Collection Form'!E:E,"N")</f>
        <v>0</v>
      </c>
      <c r="Q13">
        <f ca="1">COUNTIFS('Data Collection Form'!$J:$J,Sheet2!$C13,'Data Collection Form'!F:F,"N")</f>
        <v>0</v>
      </c>
      <c r="R13">
        <f ca="1">COUNTIFS('Data Collection Form'!$J:$J,Sheet2!$C13,'Data Collection Form'!G:G,"N")</f>
        <v>0</v>
      </c>
      <c r="S13">
        <f ca="1">COUNTIFS('Data Collection Form'!$J:$J,Sheet2!$C13,'Data Collection Form'!H:H,"N")</f>
        <v>0</v>
      </c>
      <c r="T13">
        <f ca="1">COUNTIFS('Data Collection Form'!$J:$J,Sheet2!$C13,'Data Collection Form'!I:I,"N")</f>
        <v>0</v>
      </c>
      <c r="V13">
        <f ca="1">IF(LEN(C13)&gt;0,COUNTIF('Data Collection Form'!J:J,Sheet2!C13),0)</f>
        <v>0</v>
      </c>
      <c r="W13" t="e">
        <f ca="1">IF($V13&gt;0,COUNTIFS('Data Collection Form'!$J:$J,Sheet2!$C13,'Data Collection Form'!C:C, "N/A")/$V13,#N/A)</f>
        <v>#N/A</v>
      </c>
      <c r="X13" t="e">
        <f ca="1">IF($V13&gt;0,COUNTIFS('Data Collection Form'!$J:$J,Sheet2!$C13,'Data Collection Form'!D:D, "N/A")/$V13,#N/A)</f>
        <v>#N/A</v>
      </c>
      <c r="Y13" t="e">
        <f ca="1">IF($V13&gt;0,COUNTIFS('Data Collection Form'!$J:$J,Sheet2!$C13,'Data Collection Form'!E:E, "N/A")/$V13,#N/A)</f>
        <v>#N/A</v>
      </c>
      <c r="Z13" t="e">
        <f ca="1">IF($V13&gt;0,COUNTIFS('Data Collection Form'!$J:$J,Sheet2!$C13,'Data Collection Form'!F:F, "N/A")/$V13,#N/A)</f>
        <v>#N/A</v>
      </c>
      <c r="AA13" t="e">
        <f ca="1">IF($V13&gt;0,COUNTIFS('Data Collection Form'!$J:$J,Sheet2!$C13,'Data Collection Form'!G:G, "N/A")/$V13,#N/A)</f>
        <v>#N/A</v>
      </c>
      <c r="AB13" t="e">
        <f ca="1">IF($V13&gt;0,COUNTIFS('Data Collection Form'!$J:$J,Sheet2!$C13,'Data Collection Form'!H:H, "N/A")/$V13,#N/A)</f>
        <v>#N/A</v>
      </c>
      <c r="AC13" t="e">
        <f ca="1">IF($V13&gt;0,COUNTIFS('Data Collection Form'!$J:$J,Sheet2!$C13,'Data Collection Form'!I:I, "N/A")/$V13,#N/A)</f>
        <v>#N/A</v>
      </c>
    </row>
    <row r="14" spans="1:32" x14ac:dyDescent="0.3">
      <c r="B14">
        <f t="shared" ca="1" si="0"/>
        <v>1</v>
      </c>
      <c r="C14" s="1">
        <f t="shared" ca="1" si="5"/>
        <v>44378</v>
      </c>
      <c r="D14" s="17">
        <f t="shared" ca="1" si="6"/>
        <v>44378</v>
      </c>
      <c r="E14" t="e">
        <f t="shared" ca="1" si="7"/>
        <v>#N/A</v>
      </c>
      <c r="F14" t="e">
        <f t="shared" ca="1" si="8"/>
        <v>#N/A</v>
      </c>
      <c r="G14" t="e">
        <f t="shared" ca="1" si="8"/>
        <v>#N/A</v>
      </c>
      <c r="H14" t="e">
        <f t="shared" ca="1" si="9"/>
        <v>#N/A</v>
      </c>
      <c r="I14" t="e">
        <f t="shared" ca="1" si="10"/>
        <v>#N/A</v>
      </c>
      <c r="J14" t="e">
        <f t="shared" ca="1" si="11"/>
        <v>#N/A</v>
      </c>
      <c r="K14" t="e">
        <f t="shared" ca="1" si="4"/>
        <v>#N/A</v>
      </c>
      <c r="M14">
        <f ca="1">IF(LEN(C14)&gt;0,COUNTIF('Data Collection Form'!J:J,Sheet2!C14),0)</f>
        <v>0</v>
      </c>
      <c r="N14">
        <f ca="1">COUNTIFS('Data Collection Form'!$J:$J,Sheet2!$C14,'Data Collection Form'!C:C,"N")</f>
        <v>0</v>
      </c>
      <c r="O14">
        <f ca="1">COUNTIFS('Data Collection Form'!$J:$J,Sheet2!$C14,'Data Collection Form'!D:D,"N")</f>
        <v>0</v>
      </c>
      <c r="P14">
        <f ca="1">COUNTIFS('Data Collection Form'!$J:$J,Sheet2!$C14,'Data Collection Form'!E:E,"N")</f>
        <v>0</v>
      </c>
      <c r="Q14">
        <f ca="1">COUNTIFS('Data Collection Form'!$J:$J,Sheet2!$C14,'Data Collection Form'!F:F,"N")</f>
        <v>0</v>
      </c>
      <c r="R14">
        <f ca="1">COUNTIFS('Data Collection Form'!$J:$J,Sheet2!$C14,'Data Collection Form'!G:G,"N")</f>
        <v>0</v>
      </c>
      <c r="S14">
        <f ca="1">COUNTIFS('Data Collection Form'!$J:$J,Sheet2!$C14,'Data Collection Form'!H:H,"N")</f>
        <v>0</v>
      </c>
      <c r="T14">
        <f ca="1">COUNTIFS('Data Collection Form'!$J:$J,Sheet2!$C14,'Data Collection Form'!I:I,"N")</f>
        <v>0</v>
      </c>
      <c r="V14">
        <f ca="1">IF(LEN(C14)&gt;0,COUNTIF('Data Collection Form'!J:J,Sheet2!C14),0)</f>
        <v>0</v>
      </c>
      <c r="W14" t="e">
        <f ca="1">IF($V14&gt;0,COUNTIFS('Data Collection Form'!$J:$J,Sheet2!$C14,'Data Collection Form'!C:C, "N/A")/$V14,#N/A)</f>
        <v>#N/A</v>
      </c>
      <c r="X14" t="e">
        <f ca="1">IF($V14&gt;0,COUNTIFS('Data Collection Form'!$J:$J,Sheet2!$C14,'Data Collection Form'!D:D, "N/A")/$V14,#N/A)</f>
        <v>#N/A</v>
      </c>
      <c r="Y14" t="e">
        <f ca="1">IF($V14&gt;0,COUNTIFS('Data Collection Form'!$J:$J,Sheet2!$C14,'Data Collection Form'!E:E, "N/A")/$V14,#N/A)</f>
        <v>#N/A</v>
      </c>
      <c r="Z14" t="e">
        <f ca="1">IF($V14&gt;0,COUNTIFS('Data Collection Form'!$J:$J,Sheet2!$C14,'Data Collection Form'!F:F, "N/A")/$V14,#N/A)</f>
        <v>#N/A</v>
      </c>
      <c r="AA14" t="e">
        <f ca="1">IF($V14&gt;0,COUNTIFS('Data Collection Form'!$J:$J,Sheet2!$C14,'Data Collection Form'!G:G, "N/A")/$V14,#N/A)</f>
        <v>#N/A</v>
      </c>
      <c r="AB14" t="e">
        <f ca="1">IF($V14&gt;0,COUNTIFS('Data Collection Form'!$J:$J,Sheet2!$C14,'Data Collection Form'!H:H, "N/A")/$V14,#N/A)</f>
        <v>#N/A</v>
      </c>
      <c r="AC14" t="e">
        <f ca="1">IF($V14&gt;0,COUNTIFS('Data Collection Form'!$J:$J,Sheet2!$C14,'Data Collection Form'!I:I, "N/A")/$V14,#N/A)</f>
        <v>#N/A</v>
      </c>
    </row>
    <row r="15" spans="1:32" x14ac:dyDescent="0.3">
      <c r="B15">
        <f t="shared" ca="1" si="0"/>
        <v>0</v>
      </c>
      <c r="C15" s="1" t="str">
        <f t="shared" ref="C15" ca="1" si="12">IF(ISNUMBER(C14),IF(DATE(YEAR(C14),MONTH(C14)+1,1)&lt;$A$3,DATE(YEAR(C14),MONTH(C14)+1,1),""),"")</f>
        <v/>
      </c>
      <c r="D15" s="17" t="str">
        <f t="shared" ca="1" si="6"/>
        <v/>
      </c>
      <c r="E15" t="e">
        <f t="shared" ca="1" si="7"/>
        <v>#N/A</v>
      </c>
      <c r="F15" t="e">
        <f t="shared" ca="1" si="8"/>
        <v>#N/A</v>
      </c>
      <c r="G15" t="e">
        <f t="shared" ca="1" si="8"/>
        <v>#N/A</v>
      </c>
      <c r="H15" t="e">
        <f t="shared" ca="1" si="9"/>
        <v>#N/A</v>
      </c>
      <c r="I15" t="e">
        <f t="shared" ca="1" si="10"/>
        <v>#N/A</v>
      </c>
      <c r="J15" t="e">
        <f t="shared" ca="1" si="11"/>
        <v>#N/A</v>
      </c>
      <c r="K15" t="e">
        <f t="shared" ca="1" si="4"/>
        <v>#N/A</v>
      </c>
      <c r="M15">
        <f ca="1">IF(LEN(C15)&gt;0,COUNTIF('Data Collection Form'!J:J,Sheet2!C15),0)</f>
        <v>0</v>
      </c>
      <c r="N15">
        <f ca="1">COUNTIFS('Data Collection Form'!$J:$J,Sheet2!$C15,'Data Collection Form'!C:C,"N")</f>
        <v>0</v>
      </c>
      <c r="O15">
        <f ca="1">COUNTIFS('Data Collection Form'!$J:$J,Sheet2!$C15,'Data Collection Form'!D:D,"N")</f>
        <v>0</v>
      </c>
      <c r="P15">
        <f ca="1">COUNTIFS('Data Collection Form'!$J:$J,Sheet2!$C15,'Data Collection Form'!E:E,"N")</f>
        <v>0</v>
      </c>
      <c r="Q15">
        <f ca="1">COUNTIFS('Data Collection Form'!$J:$J,Sheet2!$C15,'Data Collection Form'!F:F,"N")</f>
        <v>0</v>
      </c>
      <c r="R15">
        <f ca="1">COUNTIFS('Data Collection Form'!$J:$J,Sheet2!$C15,'Data Collection Form'!G:G,"N")</f>
        <v>0</v>
      </c>
      <c r="S15">
        <f ca="1">COUNTIFS('Data Collection Form'!$J:$J,Sheet2!$C15,'Data Collection Form'!H:H,"N")</f>
        <v>0</v>
      </c>
      <c r="T15">
        <f ca="1">COUNTIFS('Data Collection Form'!$J:$J,Sheet2!$C15,'Data Collection Form'!I:I,"N")</f>
        <v>0</v>
      </c>
      <c r="V15">
        <f ca="1">IF(LEN(C15)&gt;0,COUNTIF('Data Collection Form'!J:J,Sheet2!C15),0)</f>
        <v>0</v>
      </c>
      <c r="W15" t="e">
        <f ca="1">IF($V15&gt;0,COUNTIFS('Data Collection Form'!$J:$J,Sheet2!$C15,'Data Collection Form'!C:C, "N/A")/$V15,#N/A)</f>
        <v>#N/A</v>
      </c>
      <c r="X15" t="e">
        <f ca="1">IF($V15&gt;0,COUNTIFS('Data Collection Form'!$J:$J,Sheet2!$C15,'Data Collection Form'!D:D, "N/A")/$V15,#N/A)</f>
        <v>#N/A</v>
      </c>
      <c r="Y15" t="e">
        <f ca="1">IF($V15&gt;0,COUNTIFS('Data Collection Form'!$J:$J,Sheet2!$C15,'Data Collection Form'!E:E, "N/A")/$V15,#N/A)</f>
        <v>#N/A</v>
      </c>
      <c r="Z15" t="e">
        <f ca="1">IF($V15&gt;0,COUNTIFS('Data Collection Form'!$J:$J,Sheet2!$C15,'Data Collection Form'!F:F, "N/A")/$V15,#N/A)</f>
        <v>#N/A</v>
      </c>
      <c r="AA15" t="e">
        <f ca="1">IF($V15&gt;0,COUNTIFS('Data Collection Form'!$J:$J,Sheet2!$C15,'Data Collection Form'!G:G, "N/A")/$V15,#N/A)</f>
        <v>#N/A</v>
      </c>
      <c r="AB15" t="e">
        <f ca="1">IF($V15&gt;0,COUNTIFS('Data Collection Form'!$J:$J,Sheet2!$C15,'Data Collection Form'!H:H, "N/A")/$V15,#N/A)</f>
        <v>#N/A</v>
      </c>
      <c r="AC15" t="e">
        <f ca="1">IF($V15&gt;0,COUNTIFS('Data Collection Form'!$J:$J,Sheet2!$C15,'Data Collection Form'!I:I, "N/A")/$V15,#N/A)</f>
        <v>#N/A</v>
      </c>
    </row>
    <row r="16" spans="1:32" x14ac:dyDescent="0.3">
      <c r="B16">
        <f t="shared" ca="1" si="0"/>
        <v>0</v>
      </c>
      <c r="C16" s="1" t="str">
        <f ca="1">IF(ISNUMBER(C15),IF(DATE(YEAR(C15),MONTH(C15)+1,1)&lt;$A$3,DATE(YEAR(C15),MONTH(C15)+1,1),""),"")</f>
        <v/>
      </c>
      <c r="D16" s="17" t="str">
        <f t="shared" ca="1" si="6"/>
        <v/>
      </c>
      <c r="E16" t="e">
        <f t="shared" ca="1" si="7"/>
        <v>#N/A</v>
      </c>
      <c r="F16" t="e">
        <f t="shared" ca="1" si="8"/>
        <v>#N/A</v>
      </c>
      <c r="G16" t="e">
        <f t="shared" ca="1" si="8"/>
        <v>#N/A</v>
      </c>
      <c r="H16" t="e">
        <f t="shared" ca="1" si="9"/>
        <v>#N/A</v>
      </c>
      <c r="I16" t="e">
        <f t="shared" ca="1" si="10"/>
        <v>#N/A</v>
      </c>
      <c r="J16" t="e">
        <f t="shared" ca="1" si="11"/>
        <v>#N/A</v>
      </c>
      <c r="K16" t="e">
        <f t="shared" ca="1" si="4"/>
        <v>#N/A</v>
      </c>
      <c r="M16">
        <f ca="1">IF(LEN(C16)&gt;0,COUNTIF('Data Collection Form'!J:J,Sheet2!C16),0)</f>
        <v>0</v>
      </c>
      <c r="N16">
        <f ca="1">COUNTIFS('Data Collection Form'!$J:$J,Sheet2!$C16,'Data Collection Form'!C:C,"N")</f>
        <v>0</v>
      </c>
      <c r="O16">
        <f ca="1">COUNTIFS('Data Collection Form'!$J:$J,Sheet2!$C16,'Data Collection Form'!D:D,"N")</f>
        <v>0</v>
      </c>
      <c r="P16">
        <f ca="1">COUNTIFS('Data Collection Form'!$J:$J,Sheet2!$C16,'Data Collection Form'!E:E,"N")</f>
        <v>0</v>
      </c>
      <c r="Q16">
        <f ca="1">COUNTIFS('Data Collection Form'!$J:$J,Sheet2!$C16,'Data Collection Form'!F:F,"N")</f>
        <v>0</v>
      </c>
      <c r="R16">
        <f ca="1">COUNTIFS('Data Collection Form'!$J:$J,Sheet2!$C16,'Data Collection Form'!G:G,"N")</f>
        <v>0</v>
      </c>
      <c r="S16">
        <f ca="1">COUNTIFS('Data Collection Form'!$J:$J,Sheet2!$C16,'Data Collection Form'!H:H,"N")</f>
        <v>0</v>
      </c>
      <c r="T16">
        <f ca="1">COUNTIFS('Data Collection Form'!$J:$J,Sheet2!$C16,'Data Collection Form'!I:I,"N")</f>
        <v>0</v>
      </c>
      <c r="V16">
        <f ca="1">IF(LEN(C16)&gt;0,COUNTIF('Data Collection Form'!J:J,Sheet2!C16),0)</f>
        <v>0</v>
      </c>
      <c r="W16" t="e">
        <f ca="1">IF($V16&gt;0,COUNTIFS('Data Collection Form'!$J:$J,Sheet2!$C16,'Data Collection Form'!C:C, "N/A")/$V16,#N/A)</f>
        <v>#N/A</v>
      </c>
      <c r="X16" t="e">
        <f ca="1">IF($V16&gt;0,COUNTIFS('Data Collection Form'!$J:$J,Sheet2!$C16,'Data Collection Form'!D:D, "N/A")/$V16,#N/A)</f>
        <v>#N/A</v>
      </c>
      <c r="Y16" t="e">
        <f ca="1">IF($V16&gt;0,COUNTIFS('Data Collection Form'!$J:$J,Sheet2!$C16,'Data Collection Form'!E:E, "N/A")/$V16,#N/A)</f>
        <v>#N/A</v>
      </c>
      <c r="Z16" t="e">
        <f ca="1">IF($V16&gt;0,COUNTIFS('Data Collection Form'!$J:$J,Sheet2!$C16,'Data Collection Form'!F:F, "N/A")/$V16,#N/A)</f>
        <v>#N/A</v>
      </c>
      <c r="AA16" t="e">
        <f ca="1">IF($V16&gt;0,COUNTIFS('Data Collection Form'!$J:$J,Sheet2!$C16,'Data Collection Form'!G:G, "N/A")/$V16,#N/A)</f>
        <v>#N/A</v>
      </c>
      <c r="AB16" t="e">
        <f ca="1">IF($V16&gt;0,COUNTIFS('Data Collection Form'!$J:$J,Sheet2!$C16,'Data Collection Form'!H:H, "N/A")/$V16,#N/A)</f>
        <v>#N/A</v>
      </c>
      <c r="AC16" t="e">
        <f ca="1">IF($V16&gt;0,COUNTIFS('Data Collection Form'!$J:$J,Sheet2!$C16,'Data Collection Form'!I:I, "N/A")/$V16,#N/A)</f>
        <v>#N/A</v>
      </c>
    </row>
  </sheetData>
  <sheetProtection sheet="1" objects="1" scenarios="1"/>
  <mergeCells count="1">
    <mergeCell ref="W1:AC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Instructions</vt:lpstr>
      <vt:lpstr>Data Collection Form</vt:lpstr>
      <vt:lpstr>Graphs </vt:lpstr>
      <vt:lpstr>PDSA </vt:lpstr>
      <vt:lpstr>Reflection (September)</vt:lpstr>
      <vt:lpstr>Reflection (February)</vt:lpstr>
      <vt:lpstr>Sheet2</vt:lpstr>
      <vt:lpstr>'Graphs '!Print_Area</vt:lpstr>
      <vt:lpstr>Instructions!Print_Area</vt:lpstr>
    </vt:vector>
  </TitlesOfParts>
  <Company>healthAlliance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Hutchby (CMDHB)</dc:creator>
  <cp:lastModifiedBy>Sreeja Nair (WDHB)</cp:lastModifiedBy>
  <cp:lastPrinted>2018-02-19T04:01:56Z</cp:lastPrinted>
  <dcterms:created xsi:type="dcterms:W3CDTF">2015-04-21T22:59:07Z</dcterms:created>
  <dcterms:modified xsi:type="dcterms:W3CDTF">2020-07-30T00:16:30Z</dcterms:modified>
</cp:coreProperties>
</file>